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0-2021\FFS\"/>
    </mc:Choice>
  </mc:AlternateContent>
  <bookViews>
    <workbookView xWindow="0" yWindow="0" windowWidth="25200" windowHeight="11985"/>
  </bookViews>
  <sheets>
    <sheet name="FFS Item Summary" sheetId="1" r:id="rId1"/>
  </sheets>
  <externalReferences>
    <externalReference r:id="rId2"/>
  </externalReferences>
  <definedNames>
    <definedName name="end">'[1]Thurston Foods, Inc.'!$R$581</definedName>
    <definedName name="_xlnm.Print_Titles" localSheetId="0">'FFS Item Summary'!$1:$2</definedName>
  </definedNames>
  <calcPr calcId="152511"/>
</workbook>
</file>

<file path=xl/calcChain.xml><?xml version="1.0" encoding="utf-8"?>
<calcChain xmlns="http://schemas.openxmlformats.org/spreadsheetml/2006/main">
  <c r="R5" i="1" l="1"/>
  <c r="S5" i="1"/>
  <c r="T5" i="1"/>
  <c r="V5" i="1"/>
  <c r="S6" i="1" l="1"/>
  <c r="V6" i="1" s="1"/>
  <c r="S8" i="1"/>
  <c r="V8" i="1" s="1"/>
  <c r="S3" i="1"/>
  <c r="T3" i="1" s="1"/>
  <c r="V3" i="1"/>
  <c r="R3" i="1"/>
  <c r="S7" i="1"/>
  <c r="V7" i="1" s="1"/>
  <c r="S4" i="1"/>
  <c r="V4" i="1"/>
  <c r="T7" i="1"/>
  <c r="R4" i="1"/>
  <c r="T4" i="1"/>
  <c r="T6" i="1" l="1"/>
  <c r="T8" i="1"/>
  <c r="R8" i="1"/>
  <c r="R6" i="1"/>
  <c r="R7" i="1"/>
</calcChain>
</file>

<file path=xl/sharedStrings.xml><?xml version="1.0" encoding="utf-8"?>
<sst xmlns="http://schemas.openxmlformats.org/spreadsheetml/2006/main" count="65" uniqueCount="51">
  <si>
    <t>Description</t>
  </si>
  <si>
    <t>Approved Items</t>
  </si>
  <si>
    <t>Broker</t>
  </si>
  <si>
    <t>MSBG Annual Estimate</t>
  </si>
  <si>
    <t>Allergens</t>
  </si>
  <si>
    <t>Commercial Equivalent</t>
  </si>
  <si>
    <t>Total case cost delivered to distribution</t>
  </si>
  <si>
    <t>MMA per serving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</si>
  <si>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</si>
  <si>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</si>
  <si>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</si>
  <si>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</si>
  <si>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</si>
  <si>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</si>
  <si>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</si>
  <si>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</si>
  <si>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</si>
  <si>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</si>
  <si>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</si>
  <si>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</si>
  <si>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JTM CP5049</t>
  </si>
  <si>
    <t>American Patriot</t>
  </si>
  <si>
    <t>Maid Rite 75156-94675</t>
  </si>
  <si>
    <t>At Your Service</t>
  </si>
  <si>
    <t>Waypoint</t>
  </si>
  <si>
    <t>Advance 69050</t>
  </si>
  <si>
    <t>Maid Rite 75156-93330</t>
  </si>
  <si>
    <t>Beef, taco meat, all beef, FC, boil in bag, allergen free</t>
  </si>
  <si>
    <t>JTM CP5249</t>
  </si>
  <si>
    <t>BEEF COARSE GROUND FRZ CTN-60 LB</t>
  </si>
  <si>
    <t>Beef, meatball, all beef, FC, .5 oz.</t>
  </si>
  <si>
    <t>Beef, meatball, all beef, FC, .675 oz.</t>
  </si>
  <si>
    <t>Beef patty, 2.0 oz., FC, allergen free</t>
  </si>
  <si>
    <t>Beef, patty, 3.0 oz., FC</t>
  </si>
  <si>
    <t>(Information from 2020-2021 SEPDS)</t>
  </si>
  <si>
    <t>FFS Bid Line</t>
  </si>
  <si>
    <t>Item Extension</t>
  </si>
  <si>
    <t>None</t>
  </si>
  <si>
    <t>75156-04675</t>
  </si>
  <si>
    <t>75156-03330</t>
  </si>
  <si>
    <t>5049CE</t>
  </si>
  <si>
    <t>5249CE</t>
  </si>
  <si>
    <t>10000068050 (68050)</t>
  </si>
  <si>
    <t>2 MMA</t>
  </si>
  <si>
    <t>21.25 lbs</t>
  </si>
  <si>
    <t>2 OZ</t>
  </si>
  <si>
    <t>Beef, patty or steak burger, 2.3 oz., FC</t>
  </si>
  <si>
    <t>Tyson 3760</t>
  </si>
  <si>
    <t>10000013860 (3860)</t>
  </si>
  <si>
    <t>20.13 lbs</t>
  </si>
  <si>
    <t>2.30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</si>
</sst>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7F9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7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6" fillId="3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Protection="1"/>
    <xf numFmtId="0" fontId="7" fillId="5" borderId="0" xfId="0" applyFont="1" applyFill="1" applyProtection="1"/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>
      <protection locked="0"/>
    </xf>
    <xf numFmtId="0" fontId="6" fillId="6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164" fontId="1" fillId="4" borderId="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0" fontId="6" fillId="6" borderId="1" xfId="1" applyFill="1" applyBorder="1" applyAlignment="1" applyProtection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/Dropbox/Food4Schools/Mass/Bids/2018-2019/Submitted%20Bids/Grocery/Thurstons/Thurston's%20Bid%20Update%20January%202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11791048.090000011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sfvf9v6w4tgc2oj/3760%20%2810000037600%29.pdf?dl=0" TargetMode="External"/><Relationship Id="rId3" Type="http://schemas.openxmlformats.org/officeDocument/2006/relationships/hyperlink" Target="https://www.dropbox.com/s/oiizflyf1tpvmm1/CP5049.pdf?dl=0" TargetMode="External"/><Relationship Id="rId7" Type="http://schemas.openxmlformats.org/officeDocument/2006/relationships/hyperlink" Target="https://www.dropbox.com/s/w465r2u4zp1ql3y/69050.pdf?dl=0" TargetMode="External"/><Relationship Id="rId2" Type="http://schemas.openxmlformats.org/officeDocument/2006/relationships/hyperlink" Target="https://www.dropbox.com/s/xefx7mzgi34gpm7/75156-93330%20nutritional.pdf?dl=0" TargetMode="External"/><Relationship Id="rId1" Type="http://schemas.openxmlformats.org/officeDocument/2006/relationships/hyperlink" Target="https://www.dropbox.com/s/1gvj3yo8k67jtcs/75156-94675%20nutritional.pdf?dl=0" TargetMode="External"/><Relationship Id="rId6" Type="http://schemas.openxmlformats.org/officeDocument/2006/relationships/hyperlink" Target="https://www.dropbox.com/s/frgh3xxueaokjql/5249CE.pdf?dl=0" TargetMode="External"/><Relationship Id="rId5" Type="http://schemas.openxmlformats.org/officeDocument/2006/relationships/hyperlink" Target="https://www.dropbox.com/s/rp2vu3o09r680js/CP5249.pdf?dl=0" TargetMode="External"/><Relationship Id="rId4" Type="http://schemas.openxmlformats.org/officeDocument/2006/relationships/hyperlink" Target="https://www.dropbox.com/s/xwenqdad39flldj/5049CE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8"/>
  <sheetViews>
    <sheetView showZeros="0" tabSelected="1" zoomScale="70" zoomScaleNormal="70" workbookViewId="0">
      <selection activeCell="A5" sqref="A5"/>
    </sheetView>
  </sheetViews>
  <sheetFormatPr defaultColWidth="0" defaultRowHeight="0" customHeight="1" zeroHeight="1" outlineLevelCol="1" x14ac:dyDescent="0.3"/>
  <cols>
    <col min="1" max="1" width="9.140625" style="1" customWidth="1"/>
    <col min="2" max="2" width="55.28515625" style="1" customWidth="1"/>
    <col min="3" max="3" width="18.140625" style="26" customWidth="1"/>
    <col min="4" max="4" width="18.140625" style="1" customWidth="1" outlineLevel="1"/>
    <col min="5" max="5" width="14.28515625" style="13" customWidth="1" outlineLevel="1"/>
    <col min="6" max="6" width="17.42578125" style="1" customWidth="1"/>
    <col min="7" max="7" width="19" style="26" customWidth="1"/>
    <col min="8" max="8" width="15.42578125" style="1" customWidth="1"/>
    <col min="9" max="9" width="15.42578125" style="14" customWidth="1"/>
    <col min="10" max="13" width="15.5703125" style="1" customWidth="1"/>
    <col min="14" max="14" width="23.28515625" style="1" customWidth="1"/>
    <col min="15" max="17" width="15.5703125" style="1" customWidth="1"/>
    <col min="18" max="18" width="15" style="1" customWidth="1"/>
    <col min="19" max="19" width="16.140625" style="1" customWidth="1"/>
    <col min="20" max="20" width="13.7109375" style="1" customWidth="1"/>
    <col min="21" max="21" width="13.7109375" style="1" customWidth="1" outlineLevel="1"/>
    <col min="22" max="22" width="15.7109375" style="1" customWidth="1" outlineLevel="1"/>
    <col min="23" max="23" width="0.85546875" style="29" customWidth="1"/>
    <col min="24" max="16384" width="9.140625" style="48" hidden="1"/>
  </cols>
  <sheetData>
    <row r="1" spans="1:23" ht="51" customHeight="1" x14ac:dyDescent="0.3">
      <c r="A1" s="62" t="s">
        <v>35</v>
      </c>
      <c r="B1" s="62" t="s">
        <v>0</v>
      </c>
      <c r="C1" s="62" t="s">
        <v>1</v>
      </c>
      <c r="D1" s="62" t="s">
        <v>2</v>
      </c>
      <c r="E1" s="63" t="s">
        <v>3</v>
      </c>
      <c r="F1" s="59" t="s">
        <v>4</v>
      </c>
      <c r="G1" s="59" t="s">
        <v>5</v>
      </c>
      <c r="H1" s="60" t="s">
        <v>6</v>
      </c>
      <c r="I1" s="60" t="s">
        <v>7</v>
      </c>
      <c r="J1" s="61" t="s">
        <v>34</v>
      </c>
      <c r="K1" s="61"/>
      <c r="L1" s="61"/>
      <c r="M1" s="61"/>
      <c r="N1" s="61"/>
      <c r="O1" s="61"/>
      <c r="P1" s="61"/>
      <c r="Q1" s="61"/>
      <c r="R1" s="56" t="s">
        <v>36</v>
      </c>
      <c r="S1" s="56" t="s">
        <v>8</v>
      </c>
      <c r="T1" s="56" t="s">
        <v>9</v>
      </c>
      <c r="U1" s="56" t="s">
        <v>10</v>
      </c>
      <c r="V1" s="57" t="s">
        <v>11</v>
      </c>
    </row>
    <row r="2" spans="1:23" ht="66" customHeight="1" x14ac:dyDescent="0.3">
      <c r="A2" s="62"/>
      <c r="B2" s="62"/>
      <c r="C2" s="62"/>
      <c r="D2" s="62"/>
      <c r="E2" s="63"/>
      <c r="F2" s="59"/>
      <c r="G2" s="59"/>
      <c r="H2" s="60"/>
      <c r="I2" s="60"/>
      <c r="J2" s="2" t="s">
        <v>12</v>
      </c>
      <c r="K2" s="3" t="s">
        <v>13</v>
      </c>
      <c r="L2" s="2" t="s">
        <v>14</v>
      </c>
      <c r="M2" s="23" t="s">
        <v>15</v>
      </c>
      <c r="N2" s="23" t="s">
        <v>16</v>
      </c>
      <c r="O2" s="4" t="s">
        <v>17</v>
      </c>
      <c r="P2" s="5" t="s">
        <v>18</v>
      </c>
      <c r="Q2" s="2" t="s">
        <v>19</v>
      </c>
      <c r="R2" s="56"/>
      <c r="S2" s="56"/>
      <c r="T2" s="56"/>
      <c r="U2" s="56"/>
      <c r="V2" s="58"/>
    </row>
    <row r="3" spans="1:23" ht="51" customHeight="1" x14ac:dyDescent="0.3">
      <c r="A3" s="33">
        <v>1</v>
      </c>
      <c r="B3" s="31" t="s">
        <v>30</v>
      </c>
      <c r="C3" s="49" t="s">
        <v>20</v>
      </c>
      <c r="D3" s="33" t="s">
        <v>21</v>
      </c>
      <c r="E3" s="34">
        <v>464</v>
      </c>
      <c r="F3" s="35" t="s">
        <v>37</v>
      </c>
      <c r="G3" s="51" t="s">
        <v>40</v>
      </c>
      <c r="H3" s="36">
        <v>111.43</v>
      </c>
      <c r="I3" s="36">
        <v>2</v>
      </c>
      <c r="J3" s="37">
        <v>30</v>
      </c>
      <c r="K3" s="38">
        <v>192</v>
      </c>
      <c r="L3" s="37">
        <v>2.5</v>
      </c>
      <c r="M3" s="30">
        <v>100154</v>
      </c>
      <c r="N3" s="39" t="s">
        <v>29</v>
      </c>
      <c r="O3" s="40">
        <v>35</v>
      </c>
      <c r="P3" s="41">
        <v>2.3287</v>
      </c>
      <c r="Q3" s="42">
        <v>81.5</v>
      </c>
      <c r="R3" s="43">
        <f t="shared" ref="R3:R8" si="0">S3*E3</f>
        <v>13887.520000000004</v>
      </c>
      <c r="S3" s="43">
        <f t="shared" ref="S3:S8" si="1">H3-Q3</f>
        <v>29.930000000000007</v>
      </c>
      <c r="T3" s="44">
        <f t="shared" ref="T3:T8" si="2">IF(K3&gt;0,S3/K3,"")</f>
        <v>0.15588541666666669</v>
      </c>
      <c r="U3" s="43"/>
      <c r="V3" s="44">
        <f t="shared" ref="V3:V8" si="3">(U3+S3)/K3</f>
        <v>0.15588541666666669</v>
      </c>
      <c r="W3" s="28"/>
    </row>
    <row r="4" spans="1:23" ht="51" customHeight="1" x14ac:dyDescent="0.3">
      <c r="A4" s="11">
        <v>2</v>
      </c>
      <c r="B4" s="12" t="s">
        <v>31</v>
      </c>
      <c r="C4" s="27" t="s">
        <v>22</v>
      </c>
      <c r="D4" s="15" t="s">
        <v>23</v>
      </c>
      <c r="E4" s="8">
        <v>612</v>
      </c>
      <c r="F4" s="16" t="s">
        <v>37</v>
      </c>
      <c r="G4" s="16" t="s">
        <v>38</v>
      </c>
      <c r="H4" s="17">
        <v>104.72</v>
      </c>
      <c r="I4" s="17">
        <v>2</v>
      </c>
      <c r="J4" s="18">
        <v>30</v>
      </c>
      <c r="K4" s="19">
        <v>178</v>
      </c>
      <c r="L4" s="18">
        <v>2.7</v>
      </c>
      <c r="M4" s="6">
        <v>100154</v>
      </c>
      <c r="N4" s="24" t="s">
        <v>29</v>
      </c>
      <c r="O4" s="20">
        <v>30.15</v>
      </c>
      <c r="P4" s="21">
        <v>2.3287</v>
      </c>
      <c r="Q4" s="22">
        <v>70.22</v>
      </c>
      <c r="R4" s="9">
        <f t="shared" si="0"/>
        <v>21114</v>
      </c>
      <c r="S4" s="9">
        <f t="shared" si="1"/>
        <v>34.5</v>
      </c>
      <c r="T4" s="10">
        <f t="shared" si="2"/>
        <v>0.19382022471910113</v>
      </c>
      <c r="U4" s="9"/>
      <c r="V4" s="10">
        <f t="shared" si="3"/>
        <v>0.19382022471910113</v>
      </c>
      <c r="W4" s="28"/>
    </row>
    <row r="5" spans="1:23" ht="51" customHeight="1" x14ac:dyDescent="0.3">
      <c r="A5" s="45">
        <v>3</v>
      </c>
      <c r="B5" s="46" t="s">
        <v>46</v>
      </c>
      <c r="C5" s="64" t="s">
        <v>47</v>
      </c>
      <c r="D5" s="33" t="s">
        <v>24</v>
      </c>
      <c r="E5" s="34">
        <v>580</v>
      </c>
      <c r="F5" s="35" t="s">
        <v>37</v>
      </c>
      <c r="G5" s="52" t="s">
        <v>48</v>
      </c>
      <c r="H5" s="36">
        <v>78.89</v>
      </c>
      <c r="I5" s="36" t="s">
        <v>43</v>
      </c>
      <c r="J5" s="37" t="s">
        <v>49</v>
      </c>
      <c r="K5" s="38">
        <v>140</v>
      </c>
      <c r="L5" s="37" t="s">
        <v>50</v>
      </c>
      <c r="M5" s="30">
        <v>100154</v>
      </c>
      <c r="N5" s="39" t="s">
        <v>29</v>
      </c>
      <c r="O5" s="40">
        <v>25.84</v>
      </c>
      <c r="P5" s="41">
        <v>2.3287</v>
      </c>
      <c r="Q5" s="42">
        <v>60.17</v>
      </c>
      <c r="R5" s="43">
        <f>S5*E5</f>
        <v>10857.599999999999</v>
      </c>
      <c r="S5" s="43">
        <f>H5-Q5</f>
        <v>18.72</v>
      </c>
      <c r="T5" s="44">
        <f>IF(K5&gt;0,S5/K5,"")</f>
        <v>0.1337142857142857</v>
      </c>
      <c r="U5" s="43"/>
      <c r="V5" s="44">
        <f t="shared" si="3"/>
        <v>0.1337142857142857</v>
      </c>
      <c r="W5" s="28"/>
    </row>
    <row r="6" spans="1:23" ht="51" customHeight="1" x14ac:dyDescent="0.3">
      <c r="A6" s="6">
        <v>4</v>
      </c>
      <c r="B6" s="7" t="s">
        <v>32</v>
      </c>
      <c r="C6" s="55" t="s">
        <v>25</v>
      </c>
      <c r="D6" s="15" t="s">
        <v>24</v>
      </c>
      <c r="E6" s="8">
        <v>675</v>
      </c>
      <c r="F6" s="16" t="s">
        <v>37</v>
      </c>
      <c r="G6" s="53" t="s">
        <v>42</v>
      </c>
      <c r="H6" s="17">
        <v>93.49</v>
      </c>
      <c r="I6" s="17" t="s">
        <v>43</v>
      </c>
      <c r="J6" s="18" t="s">
        <v>44</v>
      </c>
      <c r="K6" s="19">
        <v>170</v>
      </c>
      <c r="L6" s="18" t="s">
        <v>45</v>
      </c>
      <c r="M6" s="6">
        <v>100154</v>
      </c>
      <c r="N6" s="24" t="s">
        <v>29</v>
      </c>
      <c r="O6" s="20">
        <v>32</v>
      </c>
      <c r="P6" s="21">
        <v>2.3287</v>
      </c>
      <c r="Q6" s="22">
        <v>74.52</v>
      </c>
      <c r="R6" s="9">
        <f t="shared" si="0"/>
        <v>12804.75</v>
      </c>
      <c r="S6" s="9">
        <f t="shared" si="1"/>
        <v>18.97</v>
      </c>
      <c r="T6" s="10">
        <f t="shared" si="2"/>
        <v>0.11158823529411764</v>
      </c>
      <c r="U6" s="9"/>
      <c r="V6" s="10">
        <f t="shared" si="3"/>
        <v>0.11158823529411764</v>
      </c>
      <c r="W6" s="28"/>
    </row>
    <row r="7" spans="1:23" ht="51" customHeight="1" x14ac:dyDescent="0.3">
      <c r="A7" s="30">
        <v>5</v>
      </c>
      <c r="B7" s="47" t="s">
        <v>33</v>
      </c>
      <c r="C7" s="32" t="s">
        <v>26</v>
      </c>
      <c r="D7" s="33" t="s">
        <v>23</v>
      </c>
      <c r="E7" s="34">
        <v>629</v>
      </c>
      <c r="F7" s="35" t="s">
        <v>37</v>
      </c>
      <c r="G7" s="35" t="s">
        <v>39</v>
      </c>
      <c r="H7" s="36">
        <v>136.01</v>
      </c>
      <c r="I7" s="36">
        <v>3</v>
      </c>
      <c r="J7" s="37">
        <v>30</v>
      </c>
      <c r="K7" s="38">
        <v>160</v>
      </c>
      <c r="L7" s="37">
        <v>3</v>
      </c>
      <c r="M7" s="30">
        <v>100154</v>
      </c>
      <c r="N7" s="39" t="s">
        <v>29</v>
      </c>
      <c r="O7" s="40">
        <v>44.62</v>
      </c>
      <c r="P7" s="41">
        <v>2.3287</v>
      </c>
      <c r="Q7" s="42">
        <v>103.91</v>
      </c>
      <c r="R7" s="43">
        <f t="shared" si="0"/>
        <v>20190.899999999998</v>
      </c>
      <c r="S7" s="43">
        <f t="shared" si="1"/>
        <v>32.099999999999994</v>
      </c>
      <c r="T7" s="44">
        <f t="shared" si="2"/>
        <v>0.20062499999999997</v>
      </c>
      <c r="U7" s="43"/>
      <c r="V7" s="44">
        <f t="shared" si="3"/>
        <v>0.20062499999999997</v>
      </c>
      <c r="W7" s="28"/>
    </row>
    <row r="8" spans="1:23" ht="51" customHeight="1" x14ac:dyDescent="0.3">
      <c r="A8" s="6">
        <v>6</v>
      </c>
      <c r="B8" s="25" t="s">
        <v>27</v>
      </c>
      <c r="C8" s="50" t="s">
        <v>28</v>
      </c>
      <c r="D8" s="15" t="s">
        <v>21</v>
      </c>
      <c r="E8" s="8">
        <v>345</v>
      </c>
      <c r="F8" s="16" t="s">
        <v>37</v>
      </c>
      <c r="G8" s="54" t="s">
        <v>41</v>
      </c>
      <c r="H8" s="17">
        <v>100.46</v>
      </c>
      <c r="I8" s="17">
        <v>2</v>
      </c>
      <c r="J8" s="18">
        <v>30</v>
      </c>
      <c r="K8" s="19">
        <v>177.12</v>
      </c>
      <c r="L8" s="18">
        <v>2.71</v>
      </c>
      <c r="M8" s="6">
        <v>100154</v>
      </c>
      <c r="N8" s="24" t="s">
        <v>29</v>
      </c>
      <c r="O8" s="20">
        <v>31.4</v>
      </c>
      <c r="P8" s="21">
        <v>2.3287</v>
      </c>
      <c r="Q8" s="22">
        <v>73.12</v>
      </c>
      <c r="R8" s="9">
        <f t="shared" si="0"/>
        <v>9432.2999999999956</v>
      </c>
      <c r="S8" s="9">
        <f t="shared" si="1"/>
        <v>27.339999999999989</v>
      </c>
      <c r="T8" s="10">
        <f t="shared" si="2"/>
        <v>0.15435862691960248</v>
      </c>
      <c r="U8" s="9"/>
      <c r="V8" s="10">
        <f t="shared" si="3"/>
        <v>0.15435862691960248</v>
      </c>
      <c r="W8" s="28"/>
    </row>
  </sheetData>
  <mergeCells count="15">
    <mergeCell ref="F1:F2"/>
    <mergeCell ref="A1:A2"/>
    <mergeCell ref="B1:B2"/>
    <mergeCell ref="C1:C2"/>
    <mergeCell ref="D1:D2"/>
    <mergeCell ref="E1:E2"/>
    <mergeCell ref="U1:U2"/>
    <mergeCell ref="V1:V2"/>
    <mergeCell ref="G1:G2"/>
    <mergeCell ref="H1:H2"/>
    <mergeCell ref="I1:I2"/>
    <mergeCell ref="J1:Q1"/>
    <mergeCell ref="S1:S2"/>
    <mergeCell ref="T1:T2"/>
    <mergeCell ref="R1:R2"/>
  </mergeCells>
  <hyperlinks>
    <hyperlink ref="C4" r:id="rId1"/>
    <hyperlink ref="C7" r:id="rId2"/>
    <hyperlink ref="C3" r:id="rId3"/>
    <hyperlink ref="G3" r:id="rId4"/>
    <hyperlink ref="C8" r:id="rId5"/>
    <hyperlink ref="G8" r:id="rId6"/>
    <hyperlink ref="C6" r:id="rId7"/>
    <hyperlink ref="C5" r:id="rId8"/>
  </hyperlinks>
  <printOptions horizontalCentered="1"/>
  <pageMargins left="0.25" right="0.25" top="0.75" bottom="0.75" header="0.3" footer="0.3"/>
  <pageSetup paperSize="5" scale="48" fitToHeight="0" orientation="landscape" r:id="rId9"/>
  <headerFooter>
    <oddHeader>&amp;L&amp;18      MSBG FFS Summary 2020</oddHeader>
    <oddFooter>&amp;L&amp;16Page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FFS Item Summary</vt:lpstr>
      <vt:lpstr>'FFS Item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Goossens</cp:lastModifiedBy>
  <cp:lastPrinted>2019-12-19T14:28:04Z</cp:lastPrinted>
  <dcterms:created xsi:type="dcterms:W3CDTF">2019-01-22T01:32:05Z</dcterms:created>
  <dcterms:modified xsi:type="dcterms:W3CDTF">2020-02-18T15:07:21Z</dcterms:modified>
</cp:coreProperties>
</file>