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MSBG Bread Zone 1" sheetId="1" state="visible" r:id="rId2"/>
    <sheet name="MSBG Bread Zone 2" sheetId="2" state="visible" r:id="rId3"/>
    <sheet name="MSBG Bread Zone 3" sheetId="3" state="visible" r:id="rId4"/>
    <sheet name="MSBG Bread Zone 4" sheetId="4" state="visible" r:id="rId5"/>
    <sheet name="Sheet2" sheetId="5" state="hidden" r:id="rId6"/>
  </sheets>
  <definedNames>
    <definedName function="false" hidden="false" localSheetId="0" name="_xlnm.Print_Area" vbProcedure="false">'MSBG Bread Zone 1'!$A$1:$Q$22</definedName>
    <definedName function="false" hidden="false" localSheetId="1" name="_xlnm.Print_Area" vbProcedure="false">'MSBG Bread Zone 2'!$A$1:$Q$22</definedName>
    <definedName function="false" hidden="false" localSheetId="2" name="_xlnm.Print_Area" vbProcedure="false">'MSBG Bread Zone 3'!$A$1:$Q$22</definedName>
    <definedName function="false" hidden="false" localSheetId="3" name="_xlnm.Print_Area" vbProcedure="false">'MSBG Bread Zone 4'!$A$1:$Q$22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<sst xmlns="http://schemas.openxmlformats.org/spreadsheetml/2006/main" count="653" uniqueCount="135">
  <si>
    <t xml:space="preserve">Enter Company name in this cell</t>
  </si>
  <si>
    <t xml:space="preserve">Line</t>
  </si>
  <si>
    <t xml:space="preserve">Item</t>
  </si>
  <si>
    <t xml:space="preserve">Description</t>
  </si>
  <si>
    <t xml:space="preserve">Minimum Whole Grain Credit</t>
  </si>
  <si>
    <t xml:space="preserve">Approx. Serving size</t>
  </si>
  <si>
    <t xml:space="preserve">Approx. Pack Size</t>
  </si>
  <si>
    <t xml:space="preserve">Base Pack Size</t>
  </si>
  <si>
    <t xml:space="preserve">Projected Usage</t>
  </si>
  <si>
    <t xml:space="preserve">Brand</t>
  </si>
  <si>
    <t xml:space="preserve">Distributor Code</t>
  </si>
  <si>
    <t xml:space="preserve">Pack Size Description</t>
  </si>
  <si>
    <t xml:space="preserve">Actual Pack Size</t>
  </si>
  <si>
    <t xml:space="preserve">Domestic Product</t>
  </si>
  <si>
    <t xml:space="preserve">Price per Pack</t>
  </si>
  <si>
    <t xml:space="preserve">Adjusted Projection</t>
  </si>
  <si>
    <t xml:space="preserve">Extension</t>
  </si>
  <si>
    <t xml:space="preserve">Vendor Comment</t>
  </si>
  <si>
    <t xml:space="preserve">Bagel, approx. 3 oz.</t>
  </si>
  <si>
    <t xml:space="preserve">Sliced </t>
  </si>
  <si>
    <t xml:space="preserve">3.0 oz..</t>
  </si>
  <si>
    <t xml:space="preserve">6 3-3.5 oz.</t>
  </si>
  <si>
    <t xml:space="preserve">Bread, 100% WW, sliced, approx. 4x4, untopped</t>
  </si>
  <si>
    <t xml:space="preserve">Approx. 17 oz. and 16 slices</t>
  </si>
  <si>
    <t xml:space="preserve">1.0 oz</t>
  </si>
  <si>
    <t xml:space="preserve">17 oz. loaf</t>
  </si>
  <si>
    <t xml:space="preserve">Bread, 100% WW, sliced, approx. 4x5, grain topped</t>
  </si>
  <si>
    <t xml:space="preserve">Approx. 20 oz. and 15 slices</t>
  </si>
  <si>
    <t xml:space="preserve">1.33 oz.</t>
  </si>
  <si>
    <t xml:space="preserve">20 oz. loaf</t>
  </si>
  <si>
    <t xml:space="preserve">Bread, club,wheat, sliced, approx. 4x4</t>
  </si>
  <si>
    <t xml:space="preserve">Approx. 28 oz. and 26 slices</t>
  </si>
  <si>
    <t xml:space="preserve">1.0 oz.</t>
  </si>
  <si>
    <t xml:space="preserve">28 oz. loaf</t>
  </si>
  <si>
    <t xml:space="preserve">Bread, french, wheat, unsliced</t>
  </si>
  <si>
    <t xml:space="preserve">Approx.14 oz. and 22 inches</t>
  </si>
  <si>
    <t xml:space="preserve">N/A</t>
  </si>
  <si>
    <t xml:space="preserve">14 oz. loaf</t>
  </si>
  <si>
    <t xml:space="preserve">Bread, multigrain, or 5 grain, sliced</t>
  </si>
  <si>
    <t xml:space="preserve">Bread, pita, approx. 7", wheat or white wheat</t>
  </si>
  <si>
    <t xml:space="preserve">Approx. 3.0 oz.</t>
  </si>
  <si>
    <t xml:space="preserve">3.0 oz.</t>
  </si>
  <si>
    <t xml:space="preserve">4 3.0 oz.</t>
  </si>
  <si>
    <t xml:space="preserve">English muffins, wheat or white wheat</t>
  </si>
  <si>
    <t xml:space="preserve">Approx. 2.0 oz. and 3.5 inch, sliced</t>
  </si>
  <si>
    <t xml:space="preserve">2.0 oz</t>
  </si>
  <si>
    <t xml:space="preserve">12 2.0 oz.</t>
  </si>
  <si>
    <t xml:space="preserve">Panini, wheat, sliced. oat topped</t>
  </si>
  <si>
    <t xml:space="preserve">Approx. 38 oz. and 20 slices</t>
  </si>
  <si>
    <t xml:space="preserve">2.0 oz.</t>
  </si>
  <si>
    <t xml:space="preserve">38 oz. loaf</t>
  </si>
  <si>
    <t xml:space="preserve">Roll, bulkie, seedless, wheat or white wheat</t>
  </si>
  <si>
    <t xml:space="preserve">Approx. 2.5 oz. and 4", sliced</t>
  </si>
  <si>
    <t xml:space="preserve">2.5 oz.</t>
  </si>
  <si>
    <t xml:space="preserve">12 2.50 oz.</t>
  </si>
  <si>
    <t xml:space="preserve">Roll, dinner, wheat or white wheat</t>
  </si>
  <si>
    <t xml:space="preserve">1 oz, each, soft inside texture, pull-apart cluster </t>
  </si>
  <si>
    <t xml:space="preserve">30 1.0 oz.</t>
  </si>
  <si>
    <t xml:space="preserve">Roll, dinner, honey wheat</t>
  </si>
  <si>
    <t xml:space="preserve">1 oz., individuals</t>
  </si>
  <si>
    <t xml:space="preserve">1,00</t>
  </si>
  <si>
    <t xml:space="preserve">12 1.oz.</t>
  </si>
  <si>
    <t xml:space="preserve">Roll, French, 4", wheat or white wheat</t>
  </si>
  <si>
    <t xml:space="preserve">Sliced, but attached at one side</t>
  </si>
  <si>
    <t xml:space="preserve">1.5 oz.</t>
  </si>
  <si>
    <t xml:space="preserve">12 1.5 oz.</t>
  </si>
  <si>
    <t xml:space="preserve">Roll, hamburger, wheat or white wheat</t>
  </si>
  <si>
    <t xml:space="preserve">3.5 inch, 2 oz, sliced  </t>
  </si>
  <si>
    <t xml:space="preserve">Roll, hot dog, wheat or white wheat</t>
  </si>
  <si>
    <t xml:space="preserve">New England Style, top sliced</t>
  </si>
  <si>
    <t xml:space="preserve">Roll, sub 6", wheat or white wheat</t>
  </si>
  <si>
    <t xml:space="preserve">Roll, sub, 8", wheat or white wheat</t>
  </si>
  <si>
    <t xml:space="preserve">6 3.0 oz.</t>
  </si>
  <si>
    <t xml:space="preserve">Wrap, 10"  diameter, wheat</t>
  </si>
  <si>
    <t xml:space="preserve">Round</t>
  </si>
  <si>
    <t xml:space="preserve">12 3.0 oz.</t>
  </si>
  <si>
    <t xml:space="preserve">Wrap, 8" diameter, wheat</t>
  </si>
  <si>
    <t xml:space="preserve">10 2.0 oz.</t>
  </si>
  <si>
    <t xml:space="preserve">Grand Total:  </t>
  </si>
  <si>
    <t xml:space="preserve">Fantini Bakery</t>
  </si>
  <si>
    <t xml:space="preserve">17-18 price</t>
  </si>
  <si>
    <t xml:space="preserve">17-18 Reference line</t>
  </si>
  <si>
    <t xml:space="preserve">17-18 Brand</t>
  </si>
  <si>
    <t xml:space="preserve">17-18 Reference item</t>
  </si>
  <si>
    <t xml:space="preserve">17-18 Reference brand</t>
  </si>
  <si>
    <t xml:space="preserve">Bagel Boy</t>
  </si>
  <si>
    <t xml:space="preserve"> </t>
  </si>
  <si>
    <t xml:space="preserve">X</t>
  </si>
  <si>
    <t xml:space="preserve">Duva 6043</t>
  </si>
  <si>
    <t xml:space="preserve">3 oz. Whole Grain Bagel</t>
  </si>
  <si>
    <t xml:space="preserve">Zeppy's</t>
  </si>
  <si>
    <t xml:space="preserve">Fantini</t>
  </si>
  <si>
    <t xml:space="preserve">Duva 144</t>
  </si>
  <si>
    <t xml:space="preserve">100% Whole Wheat Bread, Sliced Loaf, Homestyle</t>
  </si>
  <si>
    <t xml:space="preserve">Duva 143</t>
  </si>
  <si>
    <t xml:space="preserve">100% Whole Wheat sliced bread, large Teacher</t>
  </si>
  <si>
    <t xml:space="preserve">Fantini As You Like it.</t>
  </si>
  <si>
    <t xml:space="preserve">Gold Medal</t>
  </si>
  <si>
    <t xml:space="preserve">x</t>
  </si>
  <si>
    <t xml:space="preserve">Duva 7202</t>
  </si>
  <si>
    <t xml:space="preserve">Whole Wheat Club, Sliced Loaf</t>
  </si>
  <si>
    <t xml:space="preserve">Duva 31</t>
  </si>
  <si>
    <t xml:space="preserve">French Bread, Unsliced, Multigrain</t>
  </si>
  <si>
    <t xml:space="preserve">Duva 142</t>
  </si>
  <si>
    <t xml:space="preserve">Multi Grain Bread Sliced Loaf</t>
  </si>
  <si>
    <t xml:space="preserve">Josephs</t>
  </si>
  <si>
    <t xml:space="preserve">Duva 6012</t>
  </si>
  <si>
    <t xml:space="preserve">Syrian/Pita Bread, 7" Whole Wheat</t>
  </si>
  <si>
    <t xml:space="preserve">Joseph's</t>
  </si>
  <si>
    <t xml:space="preserve">Duva 3104</t>
  </si>
  <si>
    <t xml:space="preserve">English Muffin, Whole Wheat</t>
  </si>
  <si>
    <t xml:space="preserve">Homestead</t>
  </si>
  <si>
    <t xml:space="preserve">Duva 1096</t>
  </si>
  <si>
    <t xml:space="preserve">Panini, Multigrain sliced</t>
  </si>
  <si>
    <t xml:space="preserve">Duva 157</t>
  </si>
  <si>
    <t xml:space="preserve">Bulkie Rolls, Whole Wheat, No seeds</t>
  </si>
  <si>
    <t xml:space="preserve">Duva 168</t>
  </si>
  <si>
    <t xml:space="preserve">Dinner Rolls, White Whole Wheat</t>
  </si>
  <si>
    <t xml:space="preserve">Duva 167</t>
  </si>
  <si>
    <t xml:space="preserve">Dinner Rolls, Honey Whole Wheat</t>
  </si>
  <si>
    <t xml:space="preserve">Duva 4867</t>
  </si>
  <si>
    <t xml:space="preserve">4" French Rolls, Whole Wheat</t>
  </si>
  <si>
    <t xml:space="preserve">Duva 155</t>
  </si>
  <si>
    <t xml:space="preserve">Hamburg Rolls, Whole Wheat</t>
  </si>
  <si>
    <t xml:space="preserve">Duva 3016</t>
  </si>
  <si>
    <t xml:space="preserve">Hot Dog Rolls, Whole Wheat</t>
  </si>
  <si>
    <t xml:space="preserve">Duva 1061</t>
  </si>
  <si>
    <t xml:space="preserve">6" Sub Rolls, Whole Wheat</t>
  </si>
  <si>
    <t xml:space="preserve">Duva 557</t>
  </si>
  <si>
    <t xml:space="preserve">8" Sur Roll, Whole Wheat'</t>
  </si>
  <si>
    <t xml:space="preserve">Duva 2267</t>
  </si>
  <si>
    <t xml:space="preserve">Wrap. 11" Diameter, Whole Wheat</t>
  </si>
  <si>
    <t xml:space="preserve">Duva 2467</t>
  </si>
  <si>
    <t xml:space="preserve">Wrap. 8" Diameter, Whole Wheat</t>
  </si>
  <si>
    <t xml:space="preserve">Exception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</si>
</sst>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"/>
    <numFmt numFmtId="167" formatCode="#,##0.00"/>
  </numFmts>
  <fonts count="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2"/>
      <charset val="1"/>
    </font>
    <font>
      <sz val="12"/>
      <color rgb="FFFF000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1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8EB4E3"/>
        <bgColor rgb="FF9999FF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3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4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6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0">
    <dxf>
      <font>
        <color rgb="FFC00000"/>
      </font>
    </dxf>
    <dxf>
      <font>
        <b val="1"/>
        <i val="0"/>
        <color rgb="FF00B050"/>
      </font>
    </dxf>
    <dxf>
      <font>
        <color rgb="FFC00000"/>
      </font>
    </dxf>
    <dxf>
      <font>
        <b val="1"/>
        <i val="0"/>
        <color rgb="FF00B050"/>
      </font>
    </dxf>
    <dxf>
      <font>
        <color rgb="FFC00000"/>
      </font>
    </dxf>
    <dxf>
      <font>
        <b val="1"/>
        <i val="0"/>
        <color rgb="FF00B050"/>
      </font>
    </dxf>
    <dxf>
      <font>
        <color rgb="FFC00000"/>
      </font>
    </dxf>
    <dxf>
      <font>
        <b val="1"/>
        <i val="0"/>
        <color rgb="FF00B050"/>
      </font>
    </dxf>
    <dxf>
      <font>
        <color rgb="FFC00000"/>
      </font>
    </dxf>
    <dxf>
      <font>
        <b val="1"/>
        <i val="0"/>
        <color rgb="FF00B05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1F49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R32"/>
  <sheetViews>
    <sheetView showFormulas="false" showGridLines="false" showRowColHeaders="true" showZeros="false" rightToLeft="false" tabSelected="false" showOutlineSymbols="true" defaultGridColor="true" view="normal" topLeftCell="A1" colorId="64" zoomScale="80" zoomScaleNormal="80" zoomScalePageLayoutView="100" workbookViewId="0">
      <pane xSplit="2" ySplit="2" topLeftCell="C3" activePane="bottomRight" state="frozen"/>
      <selection pane="topLeft" activeCell="A1" activeCellId="0" sqref="A1"/>
      <selection pane="topRight" activeCell="C1" activeCellId="0" sqref="C1"/>
      <selection pane="bottomLeft" activeCell="A3" activeCellId="0" sqref="A3"/>
      <selection pane="bottomRight" activeCell="K9" activeCellId="0" sqref="K9"/>
    </sheetView>
  </sheetViews>
  <sheetFormatPr defaultRowHeight="12.8" zeroHeight="true" outlineLevelRow="0" outlineLevelCol="0"/>
  <cols>
    <col collapsed="false" customWidth="true" hidden="false" outlineLevel="0" max="1" min="1" style="1" width="7"/>
    <col collapsed="false" customWidth="true" hidden="false" outlineLevel="0" max="2" min="2" style="2" width="41.57"/>
    <col collapsed="false" customWidth="true" hidden="false" outlineLevel="0" max="3" min="3" style="1" width="39.7"/>
    <col collapsed="false" customWidth="true" hidden="false" outlineLevel="0" max="4" min="4" style="3" width="15.57"/>
    <col collapsed="false" customWidth="true" hidden="false" outlineLevel="0" max="5" min="5" style="4" width="13.7"/>
    <col collapsed="false" customWidth="true" hidden="false" outlineLevel="0" max="6" min="6" style="5" width="13.43"/>
    <col collapsed="false" customWidth="true" hidden="false" outlineLevel="0" max="7" min="7" style="5" width="8"/>
    <col collapsed="false" customWidth="true" hidden="false" outlineLevel="0" max="8" min="8" style="5" width="13.43"/>
    <col collapsed="false" customWidth="true" hidden="false" outlineLevel="0" max="9" min="9" style="5" width="17.86"/>
    <col collapsed="false" customWidth="true" hidden="false" outlineLevel="0" max="10" min="10" style="5" width="12.86"/>
    <col collapsed="false" customWidth="true" hidden="false" outlineLevel="0" max="11" min="11" style="1" width="19.57"/>
    <col collapsed="false" customWidth="true" hidden="false" outlineLevel="0" max="12" min="12" style="5" width="9.13"/>
    <col collapsed="false" customWidth="true" hidden="false" outlineLevel="0" max="13" min="13" style="5" width="11.86"/>
    <col collapsed="false" customWidth="true" hidden="false" outlineLevel="0" max="14" min="14" style="1" width="12.42"/>
    <col collapsed="false" customWidth="true" hidden="false" outlineLevel="0" max="15" min="15" style="6" width="15.15"/>
    <col collapsed="false" customWidth="true" hidden="false" outlineLevel="0" max="16" min="16" style="7" width="16.29"/>
    <col collapsed="false" customWidth="true" hidden="false" outlineLevel="0" max="17" min="17" style="8" width="20.86"/>
    <col collapsed="false" customWidth="true" hidden="false" outlineLevel="0" max="18" min="18" style="2" width="0.4"/>
    <col collapsed="false" customWidth="true" hidden="true" outlineLevel="0" max="19" min="19" style="1" width="17"/>
    <col collapsed="false" customWidth="true" hidden="true" outlineLevel="0" max="1025" min="20" style="1" width="17.4"/>
  </cols>
  <sheetData>
    <row r="1" s="11" customFormat="true" ht="38.25" hidden="false" customHeight="true" outlineLevel="0" collapsed="false">
      <c r="A1" s="9" t="s">
        <v>0</v>
      </c>
      <c r="B1" s="9"/>
      <c r="C1" s="1"/>
      <c r="D1" s="3"/>
      <c r="E1" s="4"/>
      <c r="F1" s="5"/>
      <c r="G1" s="5"/>
      <c r="H1" s="5"/>
      <c r="I1" s="5"/>
      <c r="J1" s="5"/>
      <c r="K1" s="1"/>
      <c r="L1" s="5"/>
      <c r="M1" s="5"/>
      <c r="N1" s="1"/>
      <c r="O1" s="6"/>
      <c r="P1" s="7"/>
      <c r="Q1" s="8"/>
      <c r="R1" s="10"/>
    </row>
    <row r="2" s="20" customFormat="true" ht="52.5" hidden="false" customHeight="true" outlineLevel="0" collapsed="false">
      <c r="A2" s="12" t="s">
        <v>1</v>
      </c>
      <c r="B2" s="13" t="s">
        <v>2</v>
      </c>
      <c r="C2" s="14" t="s">
        <v>3</v>
      </c>
      <c r="D2" s="15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7" t="s">
        <v>14</v>
      </c>
      <c r="O2" s="18" t="s">
        <v>15</v>
      </c>
      <c r="P2" s="19" t="s">
        <v>16</v>
      </c>
      <c r="Q2" s="17" t="s">
        <v>17</v>
      </c>
      <c r="R2" s="17"/>
    </row>
    <row r="3" customFormat="false" ht="32.25" hidden="false" customHeight="true" outlineLevel="0" collapsed="false">
      <c r="A3" s="21" t="n">
        <v>1</v>
      </c>
      <c r="B3" s="22" t="s">
        <v>18</v>
      </c>
      <c r="C3" s="22" t="s">
        <v>19</v>
      </c>
      <c r="D3" s="23" t="n">
        <v>2</v>
      </c>
      <c r="E3" s="21" t="s">
        <v>20</v>
      </c>
      <c r="F3" s="24" t="s">
        <v>21</v>
      </c>
      <c r="G3" s="24" t="n">
        <v>6</v>
      </c>
      <c r="H3" s="25" t="n">
        <v>610</v>
      </c>
      <c r="I3" s="26"/>
      <c r="J3" s="26"/>
      <c r="K3" s="26"/>
      <c r="L3" s="26"/>
      <c r="M3" s="26"/>
      <c r="N3" s="27"/>
      <c r="O3" s="25" t="n">
        <f aca="false">IF(ISBLANK(L3),H3, (H3*G3)/L3)</f>
        <v>610</v>
      </c>
      <c r="P3" s="28" t="n">
        <f aca="false">O3*N3</f>
        <v>0</v>
      </c>
      <c r="Q3" s="26"/>
    </row>
    <row r="4" customFormat="false" ht="32.25" hidden="false" customHeight="true" outlineLevel="0" collapsed="false">
      <c r="A4" s="29" t="n">
        <v>2</v>
      </c>
      <c r="B4" s="30" t="s">
        <v>22</v>
      </c>
      <c r="C4" s="30" t="s">
        <v>23</v>
      </c>
      <c r="D4" s="31" t="n">
        <v>1</v>
      </c>
      <c r="E4" s="29" t="s">
        <v>24</v>
      </c>
      <c r="F4" s="32" t="s">
        <v>25</v>
      </c>
      <c r="G4" s="33"/>
      <c r="H4" s="34" t="n">
        <v>1745</v>
      </c>
      <c r="I4" s="35"/>
      <c r="J4" s="35"/>
      <c r="K4" s="35"/>
      <c r="L4" s="33"/>
      <c r="M4" s="26"/>
      <c r="N4" s="36"/>
      <c r="O4" s="34" t="n">
        <f aca="false">IF(ISBLANK(L4),H4, (H4*G4)/L4)</f>
        <v>1745</v>
      </c>
      <c r="P4" s="37" t="n">
        <f aca="false">O4*N4</f>
        <v>0</v>
      </c>
      <c r="Q4" s="35"/>
    </row>
    <row r="5" customFormat="false" ht="32.25" hidden="false" customHeight="true" outlineLevel="0" collapsed="false">
      <c r="A5" s="29" t="n">
        <v>3</v>
      </c>
      <c r="B5" s="30" t="s">
        <v>26</v>
      </c>
      <c r="C5" s="30" t="s">
        <v>27</v>
      </c>
      <c r="D5" s="31" t="n">
        <v>1</v>
      </c>
      <c r="E5" s="29" t="s">
        <v>28</v>
      </c>
      <c r="F5" s="32" t="s">
        <v>29</v>
      </c>
      <c r="G5" s="33"/>
      <c r="H5" s="34" t="n">
        <v>1425</v>
      </c>
      <c r="I5" s="35"/>
      <c r="J5" s="35"/>
      <c r="K5" s="35"/>
      <c r="L5" s="33"/>
      <c r="M5" s="26"/>
      <c r="N5" s="36"/>
      <c r="O5" s="34" t="n">
        <f aca="false">IF(ISBLANK(L5),H5, (H5*G5)/L5)</f>
        <v>1425</v>
      </c>
      <c r="P5" s="37" t="n">
        <f aca="false">O5*N5</f>
        <v>0</v>
      </c>
      <c r="Q5" s="35"/>
    </row>
    <row r="6" customFormat="false" ht="32.25" hidden="false" customHeight="true" outlineLevel="0" collapsed="false">
      <c r="A6" s="29" t="n">
        <v>4</v>
      </c>
      <c r="B6" s="30" t="s">
        <v>30</v>
      </c>
      <c r="C6" s="30" t="s">
        <v>31</v>
      </c>
      <c r="D6" s="31" t="n">
        <v>1</v>
      </c>
      <c r="E6" s="29" t="s">
        <v>32</v>
      </c>
      <c r="F6" s="32" t="s">
        <v>33</v>
      </c>
      <c r="G6" s="33"/>
      <c r="H6" s="34" t="n">
        <v>4740</v>
      </c>
      <c r="I6" s="35"/>
      <c r="J6" s="35"/>
      <c r="K6" s="35"/>
      <c r="L6" s="33"/>
      <c r="M6" s="26"/>
      <c r="N6" s="36"/>
      <c r="O6" s="34" t="n">
        <f aca="false">IF(ISBLANK(L6),H6, (H6*G6)/L6)</f>
        <v>4740</v>
      </c>
      <c r="P6" s="37" t="n">
        <f aca="false">O6*N6</f>
        <v>0</v>
      </c>
      <c r="Q6" s="35"/>
    </row>
    <row r="7" customFormat="false" ht="32.25" hidden="false" customHeight="true" outlineLevel="0" collapsed="false">
      <c r="A7" s="29" t="n">
        <v>5</v>
      </c>
      <c r="B7" s="30" t="s">
        <v>34</v>
      </c>
      <c r="C7" s="30" t="s">
        <v>35</v>
      </c>
      <c r="D7" s="31" t="s">
        <v>36</v>
      </c>
      <c r="E7" s="29" t="s">
        <v>36</v>
      </c>
      <c r="F7" s="32" t="s">
        <v>37</v>
      </c>
      <c r="G7" s="33"/>
      <c r="H7" s="34" t="n">
        <v>1393</v>
      </c>
      <c r="I7" s="35"/>
      <c r="J7" s="35"/>
      <c r="K7" s="35"/>
      <c r="L7" s="33"/>
      <c r="M7" s="26"/>
      <c r="N7" s="36"/>
      <c r="O7" s="34" t="n">
        <f aca="false">IF(ISBLANK(L7),H7, (H7*G7)/L7)</f>
        <v>1393</v>
      </c>
      <c r="P7" s="37" t="n">
        <f aca="false">O7*N7</f>
        <v>0</v>
      </c>
      <c r="Q7" s="35"/>
    </row>
    <row r="8" customFormat="false" ht="32.25" hidden="false" customHeight="true" outlineLevel="0" collapsed="false">
      <c r="A8" s="29" t="n">
        <v>6</v>
      </c>
      <c r="B8" s="30" t="s">
        <v>38</v>
      </c>
      <c r="C8" s="30" t="s">
        <v>27</v>
      </c>
      <c r="D8" s="31" t="n">
        <v>1</v>
      </c>
      <c r="E8" s="29" t="s">
        <v>28</v>
      </c>
      <c r="F8" s="32" t="s">
        <v>29</v>
      </c>
      <c r="G8" s="33"/>
      <c r="H8" s="34" t="n">
        <v>1110</v>
      </c>
      <c r="I8" s="35"/>
      <c r="J8" s="35"/>
      <c r="K8" s="35"/>
      <c r="L8" s="33"/>
      <c r="M8" s="26"/>
      <c r="N8" s="36"/>
      <c r="O8" s="34" t="n">
        <f aca="false">IF(ISBLANK(L8),H8, (H8*G8)/L8)</f>
        <v>1110</v>
      </c>
      <c r="P8" s="37" t="n">
        <f aca="false">O8*N8</f>
        <v>0</v>
      </c>
      <c r="Q8" s="35"/>
    </row>
    <row r="9" customFormat="false" ht="32.25" hidden="false" customHeight="true" outlineLevel="0" collapsed="false">
      <c r="A9" s="29" t="n">
        <v>7</v>
      </c>
      <c r="B9" s="30" t="s">
        <v>39</v>
      </c>
      <c r="C9" s="30" t="s">
        <v>40</v>
      </c>
      <c r="D9" s="31" t="n">
        <v>2</v>
      </c>
      <c r="E9" s="29" t="s">
        <v>41</v>
      </c>
      <c r="F9" s="32" t="s">
        <v>42</v>
      </c>
      <c r="G9" s="32" t="n">
        <v>4</v>
      </c>
      <c r="H9" s="34" t="n">
        <v>540</v>
      </c>
      <c r="I9" s="35"/>
      <c r="J9" s="35"/>
      <c r="K9" s="35"/>
      <c r="L9" s="35"/>
      <c r="M9" s="26"/>
      <c r="N9" s="36"/>
      <c r="O9" s="34" t="n">
        <f aca="false">IF(ISBLANK(L9),H9, (H9*G9)/L9)</f>
        <v>540</v>
      </c>
      <c r="P9" s="37" t="n">
        <f aca="false">O9*N9</f>
        <v>0</v>
      </c>
      <c r="Q9" s="35"/>
    </row>
    <row r="10" customFormat="false" ht="32.25" hidden="false" customHeight="true" outlineLevel="0" collapsed="false">
      <c r="A10" s="29" t="n">
        <v>8</v>
      </c>
      <c r="B10" s="30" t="s">
        <v>43</v>
      </c>
      <c r="C10" s="30" t="s">
        <v>44</v>
      </c>
      <c r="D10" s="31" t="n">
        <v>2</v>
      </c>
      <c r="E10" s="29" t="s">
        <v>45</v>
      </c>
      <c r="F10" s="32" t="s">
        <v>46</v>
      </c>
      <c r="G10" s="32" t="n">
        <v>12</v>
      </c>
      <c r="H10" s="34" t="n">
        <v>943</v>
      </c>
      <c r="I10" s="35"/>
      <c r="J10" s="35"/>
      <c r="K10" s="35"/>
      <c r="L10" s="35"/>
      <c r="M10" s="26"/>
      <c r="N10" s="36"/>
      <c r="O10" s="34" t="n">
        <f aca="false">IF(ISBLANK(L10),H10, (H10*G10)/L10)</f>
        <v>943</v>
      </c>
      <c r="P10" s="37" t="n">
        <f aca="false">O10*N10</f>
        <v>0</v>
      </c>
      <c r="Q10" s="35"/>
    </row>
    <row r="11" customFormat="false" ht="32.25" hidden="false" customHeight="true" outlineLevel="0" collapsed="false">
      <c r="A11" s="29" t="n">
        <v>9</v>
      </c>
      <c r="B11" s="30" t="s">
        <v>47</v>
      </c>
      <c r="C11" s="30" t="s">
        <v>48</v>
      </c>
      <c r="D11" s="31" t="n">
        <v>1</v>
      </c>
      <c r="E11" s="29" t="s">
        <v>49</v>
      </c>
      <c r="F11" s="32" t="s">
        <v>50</v>
      </c>
      <c r="G11" s="33"/>
      <c r="H11" s="34" t="n">
        <v>560</v>
      </c>
      <c r="I11" s="35"/>
      <c r="J11" s="35"/>
      <c r="K11" s="35"/>
      <c r="L11" s="33"/>
      <c r="M11" s="26"/>
      <c r="N11" s="36"/>
      <c r="O11" s="34" t="n">
        <f aca="false">IF(ISBLANK(L11),H11, (H11*G11)/L11)</f>
        <v>560</v>
      </c>
      <c r="P11" s="37" t="n">
        <f aca="false">O11*N11</f>
        <v>0</v>
      </c>
      <c r="Q11" s="35"/>
    </row>
    <row r="12" customFormat="false" ht="32.25" hidden="false" customHeight="true" outlineLevel="0" collapsed="false">
      <c r="A12" s="29" t="n">
        <v>10</v>
      </c>
      <c r="B12" s="30" t="s">
        <v>51</v>
      </c>
      <c r="C12" s="30" t="s">
        <v>52</v>
      </c>
      <c r="D12" s="31" t="n">
        <v>2</v>
      </c>
      <c r="E12" s="29" t="s">
        <v>53</v>
      </c>
      <c r="F12" s="32" t="s">
        <v>54</v>
      </c>
      <c r="G12" s="32" t="n">
        <v>6</v>
      </c>
      <c r="H12" s="34" t="n">
        <v>4272</v>
      </c>
      <c r="I12" s="35"/>
      <c r="J12" s="35"/>
      <c r="K12" s="35"/>
      <c r="L12" s="35"/>
      <c r="M12" s="26"/>
      <c r="N12" s="36"/>
      <c r="O12" s="34" t="n">
        <f aca="false">IF(ISBLANK(L12),H12, (H12*G12)/L12)</f>
        <v>4272</v>
      </c>
      <c r="P12" s="37" t="n">
        <f aca="false">O12*N12</f>
        <v>0</v>
      </c>
      <c r="Q12" s="35"/>
    </row>
    <row r="13" customFormat="false" ht="32.25" hidden="false" customHeight="true" outlineLevel="0" collapsed="false">
      <c r="A13" s="29" t="n">
        <v>11</v>
      </c>
      <c r="B13" s="30" t="s">
        <v>55</v>
      </c>
      <c r="C13" s="30" t="s">
        <v>56</v>
      </c>
      <c r="D13" s="31" t="n">
        <v>1</v>
      </c>
      <c r="E13" s="29" t="s">
        <v>32</v>
      </c>
      <c r="F13" s="32" t="s">
        <v>57</v>
      </c>
      <c r="G13" s="32" t="n">
        <v>30</v>
      </c>
      <c r="H13" s="34" t="n">
        <v>3358</v>
      </c>
      <c r="I13" s="35"/>
      <c r="J13" s="35"/>
      <c r="K13" s="35"/>
      <c r="L13" s="35"/>
      <c r="M13" s="26"/>
      <c r="N13" s="36"/>
      <c r="O13" s="34" t="n">
        <f aca="false">IF(ISBLANK(L13),H13, (H13*G13)/L13)</f>
        <v>3358</v>
      </c>
      <c r="P13" s="37" t="n">
        <f aca="false">O13*N13</f>
        <v>0</v>
      </c>
      <c r="Q13" s="35"/>
    </row>
    <row r="14" customFormat="false" ht="32.25" hidden="false" customHeight="true" outlineLevel="0" collapsed="false">
      <c r="A14" s="29" t="n">
        <v>12</v>
      </c>
      <c r="B14" s="30" t="s">
        <v>58</v>
      </c>
      <c r="C14" s="30" t="s">
        <v>59</v>
      </c>
      <c r="D14" s="31" t="s">
        <v>60</v>
      </c>
      <c r="E14" s="29" t="s">
        <v>32</v>
      </c>
      <c r="F14" s="32" t="s">
        <v>61</v>
      </c>
      <c r="G14" s="32" t="n">
        <v>12</v>
      </c>
      <c r="H14" s="34" t="n">
        <v>254</v>
      </c>
      <c r="I14" s="35"/>
      <c r="J14" s="35"/>
      <c r="K14" s="35"/>
      <c r="L14" s="35"/>
      <c r="M14" s="26"/>
      <c r="N14" s="36"/>
      <c r="O14" s="34" t="n">
        <f aca="false">IF(ISBLANK(L14),H14, (H14*G14)/L14)</f>
        <v>254</v>
      </c>
      <c r="P14" s="37" t="n">
        <f aca="false">O14*N14</f>
        <v>0</v>
      </c>
      <c r="Q14" s="35"/>
    </row>
    <row r="15" customFormat="false" ht="32.25" hidden="false" customHeight="true" outlineLevel="0" collapsed="false">
      <c r="A15" s="29" t="n">
        <v>13</v>
      </c>
      <c r="B15" s="30" t="s">
        <v>62</v>
      </c>
      <c r="C15" s="30" t="s">
        <v>63</v>
      </c>
      <c r="D15" s="31" t="n">
        <v>1</v>
      </c>
      <c r="E15" s="29" t="s">
        <v>64</v>
      </c>
      <c r="F15" s="32" t="s">
        <v>65</v>
      </c>
      <c r="G15" s="32" t="n">
        <v>12</v>
      </c>
      <c r="H15" s="34" t="n">
        <v>314</v>
      </c>
      <c r="I15" s="35"/>
      <c r="J15" s="35"/>
      <c r="K15" s="35"/>
      <c r="L15" s="35"/>
      <c r="M15" s="26"/>
      <c r="N15" s="36"/>
      <c r="O15" s="34" t="n">
        <f aca="false">IF(ISBLANK(L15),H15, (H15*G15)/L15)</f>
        <v>314</v>
      </c>
      <c r="P15" s="37" t="n">
        <f aca="false">O15*N15</f>
        <v>0</v>
      </c>
      <c r="Q15" s="35"/>
    </row>
    <row r="16" customFormat="false" ht="32.25" hidden="false" customHeight="true" outlineLevel="0" collapsed="false">
      <c r="A16" s="29" t="n">
        <v>14</v>
      </c>
      <c r="B16" s="30" t="s">
        <v>66</v>
      </c>
      <c r="C16" s="30" t="s">
        <v>67</v>
      </c>
      <c r="D16" s="31" t="n">
        <v>2</v>
      </c>
      <c r="E16" s="29" t="s">
        <v>49</v>
      </c>
      <c r="F16" s="32" t="s">
        <v>46</v>
      </c>
      <c r="G16" s="32" t="n">
        <v>12</v>
      </c>
      <c r="H16" s="34" t="n">
        <v>37666</v>
      </c>
      <c r="I16" s="35"/>
      <c r="J16" s="35"/>
      <c r="K16" s="35"/>
      <c r="L16" s="35"/>
      <c r="M16" s="26"/>
      <c r="N16" s="36"/>
      <c r="O16" s="34" t="n">
        <f aca="false">IF(ISBLANK(L16),H16, (H16*G16)/L16)</f>
        <v>37666</v>
      </c>
      <c r="P16" s="37" t="n">
        <f aca="false">O16*N16</f>
        <v>0</v>
      </c>
      <c r="Q16" s="35"/>
    </row>
    <row r="17" customFormat="false" ht="32.25" hidden="false" customHeight="true" outlineLevel="0" collapsed="false">
      <c r="A17" s="29" t="n">
        <v>15</v>
      </c>
      <c r="B17" s="30" t="s">
        <v>68</v>
      </c>
      <c r="C17" s="38" t="s">
        <v>69</v>
      </c>
      <c r="D17" s="39" t="n">
        <v>2</v>
      </c>
      <c r="E17" s="29" t="s">
        <v>49</v>
      </c>
      <c r="F17" s="29" t="s">
        <v>46</v>
      </c>
      <c r="G17" s="29" t="n">
        <v>16</v>
      </c>
      <c r="H17" s="34" t="n">
        <v>6075</v>
      </c>
      <c r="I17" s="35"/>
      <c r="J17" s="35"/>
      <c r="K17" s="35"/>
      <c r="L17" s="40"/>
      <c r="M17" s="26"/>
      <c r="N17" s="36"/>
      <c r="O17" s="34" t="n">
        <f aca="false">IF(ISBLANK(L17),H17, (H17*G17)/L17)</f>
        <v>6075</v>
      </c>
      <c r="P17" s="37" t="n">
        <f aca="false">O17*N17</f>
        <v>0</v>
      </c>
      <c r="Q17" s="35"/>
    </row>
    <row r="18" customFormat="false" ht="32.25" hidden="false" customHeight="true" outlineLevel="0" collapsed="false">
      <c r="A18" s="29" t="n">
        <v>16</v>
      </c>
      <c r="B18" s="30" t="s">
        <v>70</v>
      </c>
      <c r="C18" s="30" t="s">
        <v>63</v>
      </c>
      <c r="D18" s="31" t="n">
        <v>2</v>
      </c>
      <c r="E18" s="29" t="s">
        <v>49</v>
      </c>
      <c r="F18" s="32" t="s">
        <v>46</v>
      </c>
      <c r="G18" s="32" t="n">
        <v>6</v>
      </c>
      <c r="H18" s="34" t="n">
        <v>16117</v>
      </c>
      <c r="I18" s="35"/>
      <c r="J18" s="35"/>
      <c r="K18" s="35"/>
      <c r="L18" s="35"/>
      <c r="M18" s="26"/>
      <c r="N18" s="36"/>
      <c r="O18" s="34" t="n">
        <f aca="false">IF(ISBLANK(L18),H18, (H18*G18)/L18)</f>
        <v>16117</v>
      </c>
      <c r="P18" s="37" t="n">
        <f aca="false">O18*N18</f>
        <v>0</v>
      </c>
      <c r="Q18" s="35"/>
    </row>
    <row r="19" customFormat="false" ht="32.25" hidden="false" customHeight="true" outlineLevel="0" collapsed="false">
      <c r="A19" s="29" t="n">
        <v>17</v>
      </c>
      <c r="B19" s="30" t="s">
        <v>71</v>
      </c>
      <c r="C19" s="30" t="s">
        <v>63</v>
      </c>
      <c r="D19" s="31" t="n">
        <v>2</v>
      </c>
      <c r="E19" s="29" t="s">
        <v>41</v>
      </c>
      <c r="F19" s="32" t="s">
        <v>72</v>
      </c>
      <c r="G19" s="32" t="n">
        <v>6</v>
      </c>
      <c r="H19" s="34" t="n">
        <v>1318</v>
      </c>
      <c r="I19" s="35"/>
      <c r="J19" s="35"/>
      <c r="K19" s="35"/>
      <c r="L19" s="35"/>
      <c r="M19" s="26"/>
      <c r="N19" s="36"/>
      <c r="O19" s="34" t="n">
        <f aca="false">IF(ISBLANK(L19),H19, (H19*G19)/L19)</f>
        <v>1318</v>
      </c>
      <c r="P19" s="37" t="n">
        <f aca="false">O19*N19</f>
        <v>0</v>
      </c>
      <c r="Q19" s="35"/>
    </row>
    <row r="20" customFormat="false" ht="32.25" hidden="false" customHeight="true" outlineLevel="0" collapsed="false">
      <c r="A20" s="29" t="n">
        <v>18</v>
      </c>
      <c r="B20" s="30" t="s">
        <v>73</v>
      </c>
      <c r="C20" s="30" t="s">
        <v>74</v>
      </c>
      <c r="D20" s="31" t="n">
        <v>2</v>
      </c>
      <c r="E20" s="29" t="s">
        <v>41</v>
      </c>
      <c r="F20" s="32" t="s">
        <v>75</v>
      </c>
      <c r="G20" s="32" t="n">
        <v>12</v>
      </c>
      <c r="H20" s="34" t="n">
        <v>1068</v>
      </c>
      <c r="I20" s="35"/>
      <c r="J20" s="35"/>
      <c r="K20" s="35"/>
      <c r="L20" s="35"/>
      <c r="M20" s="26"/>
      <c r="N20" s="36"/>
      <c r="O20" s="34" t="n">
        <f aca="false">IF(ISBLANK(L20),H20, (H20*G20)/L20)</f>
        <v>1068</v>
      </c>
      <c r="P20" s="37" t="n">
        <f aca="false">O20*N20</f>
        <v>0</v>
      </c>
      <c r="Q20" s="35"/>
    </row>
    <row r="21" customFormat="false" ht="32.25" hidden="false" customHeight="true" outlineLevel="0" collapsed="false">
      <c r="A21" s="29" t="n">
        <v>19</v>
      </c>
      <c r="B21" s="30" t="s">
        <v>76</v>
      </c>
      <c r="C21" s="30" t="s">
        <v>74</v>
      </c>
      <c r="D21" s="31" t="n">
        <v>2</v>
      </c>
      <c r="E21" s="29" t="s">
        <v>49</v>
      </c>
      <c r="F21" s="32" t="s">
        <v>77</v>
      </c>
      <c r="G21" s="32" t="n">
        <v>10</v>
      </c>
      <c r="H21" s="34" t="n">
        <v>1104</v>
      </c>
      <c r="I21" s="35"/>
      <c r="J21" s="35"/>
      <c r="K21" s="35"/>
      <c r="L21" s="35"/>
      <c r="M21" s="26"/>
      <c r="N21" s="36"/>
      <c r="O21" s="34" t="n">
        <f aca="false">IF(ISBLANK(L21),H21, (H21*G21)/L21)</f>
        <v>1104</v>
      </c>
      <c r="P21" s="37" t="n">
        <f aca="false">O21*N21</f>
        <v>0</v>
      </c>
      <c r="Q21" s="35"/>
    </row>
    <row r="22" customFormat="false" ht="32.25" hidden="false" customHeight="true" outlineLevel="0" collapsed="false">
      <c r="A22" s="5"/>
      <c r="B22" s="41"/>
      <c r="C22" s="2"/>
      <c r="D22" s="42"/>
      <c r="E22" s="43"/>
      <c r="F22" s="8"/>
      <c r="G22" s="8"/>
      <c r="H22" s="8"/>
      <c r="I22" s="8"/>
      <c r="J22" s="8"/>
      <c r="K22" s="2"/>
      <c r="L22" s="8"/>
      <c r="M22" s="8"/>
      <c r="N22" s="44" t="s">
        <v>78</v>
      </c>
      <c r="O22" s="44"/>
      <c r="P22" s="45" t="n">
        <f aca="false">SUM(P3:P21)</f>
        <v>0</v>
      </c>
    </row>
    <row r="23" customFormat="false" ht="26.25" hidden="true" customHeight="true" outlineLevel="0" collapsed="false">
      <c r="A23" s="5"/>
      <c r="C23" s="2"/>
      <c r="D23" s="42"/>
      <c r="E23" s="43"/>
      <c r="F23" s="8"/>
      <c r="G23" s="8"/>
      <c r="H23" s="8"/>
      <c r="I23" s="8"/>
      <c r="J23" s="8"/>
      <c r="K23" s="2"/>
      <c r="L23" s="8"/>
      <c r="M23" s="8"/>
      <c r="O23" s="46"/>
    </row>
    <row r="24" customFormat="false" ht="26.25" hidden="true" customHeight="true" outlineLevel="0" collapsed="false">
      <c r="A24" s="5"/>
      <c r="C24" s="2"/>
      <c r="D24" s="42"/>
      <c r="E24" s="43"/>
      <c r="F24" s="8"/>
      <c r="G24" s="8"/>
      <c r="H24" s="8"/>
      <c r="I24" s="8"/>
      <c r="J24" s="8"/>
      <c r="K24" s="2"/>
      <c r="L24" s="8"/>
      <c r="M24" s="8"/>
      <c r="O24" s="46"/>
    </row>
    <row r="25" customFormat="false" ht="26.25" hidden="true" customHeight="true" outlineLevel="0" collapsed="false">
      <c r="A25" s="5"/>
      <c r="C25" s="2"/>
      <c r="D25" s="42"/>
      <c r="E25" s="43"/>
      <c r="F25" s="8"/>
      <c r="G25" s="8"/>
      <c r="H25" s="8"/>
      <c r="I25" s="8"/>
      <c r="J25" s="8"/>
      <c r="K25" s="2"/>
      <c r="L25" s="8"/>
      <c r="M25" s="8"/>
      <c r="O25" s="46"/>
    </row>
    <row r="26" customFormat="false" ht="26.25" hidden="true" customHeight="true" outlineLevel="0" collapsed="false">
      <c r="A26" s="5"/>
      <c r="C26" s="2"/>
      <c r="D26" s="42"/>
      <c r="E26" s="43"/>
      <c r="F26" s="8"/>
      <c r="G26" s="8"/>
      <c r="H26" s="8"/>
      <c r="I26" s="8"/>
      <c r="J26" s="8"/>
      <c r="K26" s="2"/>
      <c r="L26" s="8"/>
      <c r="M26" s="8"/>
      <c r="O26" s="46"/>
    </row>
    <row r="27" customFormat="false" ht="26.25" hidden="true" customHeight="true" outlineLevel="0" collapsed="false">
      <c r="A27" s="5"/>
      <c r="C27" s="2"/>
      <c r="D27" s="42"/>
      <c r="E27" s="43"/>
      <c r="F27" s="8"/>
      <c r="G27" s="8"/>
      <c r="H27" s="8"/>
      <c r="I27" s="8"/>
      <c r="J27" s="8"/>
      <c r="K27" s="2"/>
      <c r="L27" s="8"/>
      <c r="M27" s="8"/>
      <c r="O27" s="46"/>
    </row>
    <row r="28" customFormat="false" ht="26.25" hidden="true" customHeight="true" outlineLevel="0" collapsed="false">
      <c r="A28" s="5"/>
      <c r="C28" s="2"/>
      <c r="D28" s="42"/>
      <c r="E28" s="43"/>
      <c r="F28" s="8"/>
      <c r="G28" s="8"/>
      <c r="H28" s="8"/>
      <c r="I28" s="8"/>
      <c r="J28" s="8"/>
      <c r="K28" s="2"/>
      <c r="L28" s="8"/>
      <c r="M28" s="8"/>
      <c r="O28" s="46"/>
    </row>
    <row r="29" customFormat="false" ht="26.25" hidden="true" customHeight="true" outlineLevel="0" collapsed="false">
      <c r="H29" s="6"/>
    </row>
    <row r="30" customFormat="false" ht="26.25" hidden="true" customHeight="true" outlineLevel="0" collapsed="false">
      <c r="H30" s="6"/>
    </row>
    <row r="31" customFormat="false" ht="26.25" hidden="true" customHeight="true" outlineLevel="0" collapsed="false">
      <c r="H31" s="6"/>
    </row>
    <row r="32" customFormat="false" ht="26.25" hidden="true" customHeight="true" outlineLevel="0" collapsed="false">
      <c r="H32" s="6"/>
    </row>
  </sheetData>
  <sheetProtection algorithmName="SHA-512" hashValue="y+zImCgMf54J0ZsivdvuXO9ubbJMFrHxxfMSundPUGTH7oBl7EE7Bz4tGnb4OmTx77NjHs8jHULFHfuroAknBA==" saltValue="hLutQyqkkJO9J4zpxOD1KA==" spinCount="100000" sheet="true" objects="true" scenarios="true"/>
  <mergeCells count="2">
    <mergeCell ref="A1:B1"/>
    <mergeCell ref="N22:O22"/>
  </mergeCells>
  <conditionalFormatting sqref="M3">
    <cfRule type="expression" priority="2" aboveAverage="0" equalAverage="0" bottom="0" percent="0" rank="0" text="" dxfId="0">
      <formula>M3="Exception"</formula>
    </cfRule>
    <cfRule type="expression" priority="3" aboveAverage="0" equalAverage="0" bottom="0" percent="0" rank="0" text="" dxfId="1">
      <formula>M3="x"</formula>
    </cfRule>
  </conditionalFormatting>
  <conditionalFormatting sqref="M3:M21">
    <cfRule type="expression" priority="4" aboveAverage="0" equalAverage="0" bottom="0" percent="0" rank="0" text="" dxfId="2">
      <formula>M3="Exception"</formula>
    </cfRule>
    <cfRule type="expression" priority="5" aboveAverage="0" equalAverage="0" bottom="0" percent="0" rank="0" text="" dxfId="3">
      <formula>M3="x"</formula>
    </cfRule>
  </conditionalFormatting>
  <dataValidations count="3">
    <dataValidation allowBlank="true" error="Pleas enter only a numerical value for the Price per Pack." errorTitle="Price per Pck" operator="greaterThan" showDropDown="false" showErrorMessage="true" showInputMessage="true" sqref="N3:N21" type="decimal">
      <formula1>0</formula1>
      <formula2>0</formula2>
    </dataValidation>
    <dataValidation allowBlank="true" error="Please enter a whole number indicating the number of units in the pack you are bidding.   If this is the same as the &quot;Base Pack Size&quot;, you may leave it blank." errorTitle="Actual Pack Size" operator="greaterThan" showDropDown="false" showErrorMessage="true" showInputMessage="true" sqref="L3:L21" type="whole">
      <formula1>0</formula1>
      <formula2>0</formula2>
    </dataValidation>
    <dataValidation allowBlank="true" error="Please use the dropdown arrow to enter X in this cell." errorTitle="Buy American" operator="between" showDropDown="false" showErrorMessage="true" showInputMessage="true" sqref="M3:M21" type="list">
      <formula1>Sheet2!$A$1:$A$2</formula1>
      <formula2>0</formula2>
    </dataValidation>
  </dataValidations>
  <printOptions headings="false" gridLines="false" gridLinesSet="true" horizontalCentered="true" verticalCentered="false"/>
  <pageMargins left="0.25" right="0.25" top="0.75" bottom="0.75" header="0.3" footer="0.511805555555555"/>
  <pageSetup paperSize="5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&amp;LMSBG Bread Bid 2020&amp;RZone 1</oddHeader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W32"/>
  <sheetViews>
    <sheetView showFormulas="false" showGridLines="false" showRowColHeaders="true" showZeros="false" rightToLeft="false" tabSelected="false" showOutlineSymbols="true" defaultGridColor="true" view="normal" topLeftCell="A1" colorId="64" zoomScale="80" zoomScaleNormal="80" zoomScalePageLayoutView="100" workbookViewId="0">
      <pane xSplit="2" ySplit="2" topLeftCell="D5" activePane="bottomRight" state="frozen"/>
      <selection pane="topLeft" activeCell="A1" activeCellId="0" sqref="A1"/>
      <selection pane="topRight" activeCell="D1" activeCellId="0" sqref="D1"/>
      <selection pane="bottomLeft" activeCell="A5" activeCellId="0" sqref="A5"/>
      <selection pane="bottomRight" activeCell="M22" activeCellId="0" sqref="M22"/>
    </sheetView>
  </sheetViews>
  <sheetFormatPr defaultRowHeight="12.8" zeroHeight="true" outlineLevelRow="0" outlineLevelCol="1"/>
  <cols>
    <col collapsed="false" customWidth="true" hidden="false" outlineLevel="0" max="1" min="1" style="1" width="7"/>
    <col collapsed="false" customWidth="true" hidden="false" outlineLevel="0" max="2" min="2" style="2" width="41.57"/>
    <col collapsed="false" customWidth="true" hidden="false" outlineLevel="0" max="3" min="3" style="1" width="39.7"/>
    <col collapsed="false" customWidth="true" hidden="false" outlineLevel="0" max="4" min="4" style="3" width="15.57"/>
    <col collapsed="false" customWidth="true" hidden="false" outlineLevel="0" max="5" min="5" style="4" width="13.7"/>
    <col collapsed="false" customWidth="true" hidden="false" outlineLevel="0" max="6" min="6" style="5" width="13.43"/>
    <col collapsed="false" customWidth="true" hidden="false" outlineLevel="0" max="7" min="7" style="5" width="8"/>
    <col collapsed="false" customWidth="true" hidden="false" outlineLevel="0" max="8" min="8" style="5" width="13.43"/>
    <col collapsed="false" customWidth="true" hidden="false" outlineLevel="0" max="9" min="9" style="5" width="17.86"/>
    <col collapsed="false" customWidth="true" hidden="false" outlineLevel="0" max="10" min="10" style="5" width="12.86"/>
    <col collapsed="false" customWidth="true" hidden="false" outlineLevel="0" max="11" min="11" style="1" width="19.57"/>
    <col collapsed="false" customWidth="true" hidden="false" outlineLevel="0" max="12" min="12" style="5" width="9.13"/>
    <col collapsed="false" customWidth="true" hidden="false" outlineLevel="0" max="13" min="13" style="5" width="11.86"/>
    <col collapsed="false" customWidth="true" hidden="false" outlineLevel="0" max="14" min="14" style="1" width="12.42"/>
    <col collapsed="false" customWidth="true" hidden="false" outlineLevel="0" max="15" min="15" style="6" width="15.15"/>
    <col collapsed="false" customWidth="true" hidden="false" outlineLevel="0" max="16" min="16" style="7" width="16.29"/>
    <col collapsed="false" customWidth="true" hidden="false" outlineLevel="0" max="17" min="17" style="8" width="20.86"/>
    <col collapsed="false" customWidth="true" hidden="false" outlineLevel="0" max="18" min="18" style="2" width="0.4"/>
    <col collapsed="false" customWidth="true" hidden="true" outlineLevel="1" max="20" min="19" style="5" width="12.71"/>
    <col collapsed="false" customWidth="true" hidden="true" outlineLevel="1" max="21" min="21" style="5" width="14.57"/>
    <col collapsed="false" customWidth="true" hidden="true" outlineLevel="1" max="22" min="22" style="47" width="23.42"/>
    <col collapsed="false" customWidth="true" hidden="true" outlineLevel="1" max="23" min="23" style="43" width="2.71"/>
    <col collapsed="false" customWidth="true" hidden="true" outlineLevel="0" max="24" min="24" style="1" width="17"/>
    <col collapsed="false" customWidth="true" hidden="true" outlineLevel="0" max="1025" min="25" style="1" width="17.4"/>
  </cols>
  <sheetData>
    <row r="1" s="11" customFormat="true" ht="38.25" hidden="false" customHeight="true" outlineLevel="0" collapsed="false">
      <c r="A1" s="9" t="s">
        <v>79</v>
      </c>
      <c r="B1" s="9"/>
      <c r="C1" s="1"/>
      <c r="D1" s="3"/>
      <c r="E1" s="4"/>
      <c r="F1" s="5"/>
      <c r="G1" s="5"/>
      <c r="H1" s="5"/>
      <c r="I1" s="5"/>
      <c r="J1" s="5"/>
      <c r="K1" s="1"/>
      <c r="L1" s="5"/>
      <c r="M1" s="5"/>
      <c r="N1" s="1"/>
      <c r="O1" s="6"/>
      <c r="P1" s="7"/>
      <c r="Q1" s="8"/>
      <c r="R1" s="10"/>
      <c r="S1" s="48"/>
      <c r="T1" s="48"/>
      <c r="U1" s="48"/>
      <c r="V1" s="49"/>
      <c r="W1" s="50"/>
    </row>
    <row r="2" s="20" customFormat="true" ht="52.5" hidden="false" customHeight="true" outlineLevel="0" collapsed="false">
      <c r="A2" s="12" t="s">
        <v>1</v>
      </c>
      <c r="B2" s="13" t="s">
        <v>2</v>
      </c>
      <c r="C2" s="14" t="s">
        <v>3</v>
      </c>
      <c r="D2" s="15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7" t="s">
        <v>14</v>
      </c>
      <c r="O2" s="18" t="s">
        <v>15</v>
      </c>
      <c r="P2" s="19" t="s">
        <v>16</v>
      </c>
      <c r="Q2" s="17" t="s">
        <v>17</v>
      </c>
      <c r="R2" s="17"/>
      <c r="S2" s="51" t="s">
        <v>80</v>
      </c>
      <c r="T2" s="51" t="s">
        <v>81</v>
      </c>
      <c r="U2" s="51" t="s">
        <v>82</v>
      </c>
      <c r="V2" s="51" t="s">
        <v>83</v>
      </c>
      <c r="W2" s="51" t="s">
        <v>84</v>
      </c>
    </row>
    <row r="3" customFormat="false" ht="32.25" hidden="false" customHeight="true" outlineLevel="0" collapsed="false">
      <c r="A3" s="21" t="n">
        <v>1</v>
      </c>
      <c r="B3" s="22" t="s">
        <v>18</v>
      </c>
      <c r="C3" s="22" t="s">
        <v>19</v>
      </c>
      <c r="D3" s="23" t="n">
        <v>2</v>
      </c>
      <c r="E3" s="21" t="s">
        <v>41</v>
      </c>
      <c r="F3" s="24" t="s">
        <v>21</v>
      </c>
      <c r="G3" s="24" t="n">
        <v>6</v>
      </c>
      <c r="H3" s="25" t="n">
        <v>1755</v>
      </c>
      <c r="I3" s="26" t="s">
        <v>85</v>
      </c>
      <c r="J3" s="26" t="n">
        <v>2198</v>
      </c>
      <c r="K3" s="26" t="s">
        <v>86</v>
      </c>
      <c r="L3" s="26" t="n">
        <v>6</v>
      </c>
      <c r="M3" s="26" t="s">
        <v>87</v>
      </c>
      <c r="N3" s="27" t="n">
        <v>1.89</v>
      </c>
      <c r="O3" s="25" t="n">
        <f aca="false">IF(ISBLANK(L3),H3, (H3*G3)/L3)</f>
        <v>1755</v>
      </c>
      <c r="P3" s="28" t="n">
        <f aca="false">O3*N3</f>
        <v>3316.95</v>
      </c>
      <c r="Q3" s="26"/>
      <c r="S3" s="52" t="n">
        <v>1.72</v>
      </c>
      <c r="T3" s="5" t="n">
        <v>20</v>
      </c>
      <c r="U3" s="5" t="s">
        <v>88</v>
      </c>
      <c r="V3" s="2" t="s">
        <v>89</v>
      </c>
      <c r="W3" s="5" t="s">
        <v>90</v>
      </c>
    </row>
    <row r="4" customFormat="false" ht="32.25" hidden="false" customHeight="true" outlineLevel="0" collapsed="false">
      <c r="A4" s="29" t="n">
        <v>2</v>
      </c>
      <c r="B4" s="30" t="s">
        <v>22</v>
      </c>
      <c r="C4" s="30" t="s">
        <v>23</v>
      </c>
      <c r="D4" s="31" t="n">
        <v>1</v>
      </c>
      <c r="E4" s="29" t="s">
        <v>24</v>
      </c>
      <c r="F4" s="32" t="s">
        <v>25</v>
      </c>
      <c r="G4" s="33"/>
      <c r="H4" s="34" t="n">
        <v>13458</v>
      </c>
      <c r="I4" s="35" t="s">
        <v>91</v>
      </c>
      <c r="J4" s="35" t="n">
        <v>144</v>
      </c>
      <c r="K4" s="35"/>
      <c r="L4" s="33"/>
      <c r="M4" s="26" t="s">
        <v>87</v>
      </c>
      <c r="N4" s="36" t="n">
        <v>1.65</v>
      </c>
      <c r="O4" s="34" t="n">
        <f aca="false">IF(ISBLANK(L4),H4, (H4*G4)/L4)</f>
        <v>13458</v>
      </c>
      <c r="P4" s="37" t="n">
        <f aca="false">O4*N4</f>
        <v>22205.7</v>
      </c>
      <c r="Q4" s="35"/>
      <c r="S4" s="52" t="n">
        <v>1.55</v>
      </c>
      <c r="T4" s="8" t="n">
        <v>1</v>
      </c>
      <c r="U4" s="8" t="s">
        <v>92</v>
      </c>
      <c r="V4" s="8" t="s">
        <v>93</v>
      </c>
      <c r="W4" s="5" t="s">
        <v>91</v>
      </c>
    </row>
    <row r="5" customFormat="false" ht="32.25" hidden="false" customHeight="true" outlineLevel="0" collapsed="false">
      <c r="A5" s="29" t="n">
        <v>3</v>
      </c>
      <c r="B5" s="30" t="s">
        <v>26</v>
      </c>
      <c r="C5" s="30" t="s">
        <v>27</v>
      </c>
      <c r="D5" s="53" t="n">
        <v>1</v>
      </c>
      <c r="E5" s="48" t="s">
        <v>28</v>
      </c>
      <c r="F5" s="54" t="s">
        <v>29</v>
      </c>
      <c r="G5" s="33"/>
      <c r="H5" s="34" t="n">
        <v>24</v>
      </c>
      <c r="I5" s="35" t="s">
        <v>91</v>
      </c>
      <c r="J5" s="35" t="n">
        <v>143</v>
      </c>
      <c r="K5" s="35"/>
      <c r="L5" s="33"/>
      <c r="M5" s="26" t="s">
        <v>87</v>
      </c>
      <c r="N5" s="36" t="n">
        <v>1.79</v>
      </c>
      <c r="O5" s="34" t="n">
        <f aca="false">IF(ISBLANK(L5),H5, (H5*G5)/L5)</f>
        <v>24</v>
      </c>
      <c r="P5" s="37" t="n">
        <f aca="false">O5*N5</f>
        <v>42.96</v>
      </c>
      <c r="Q5" s="35"/>
      <c r="S5" s="52" t="n">
        <v>1.55</v>
      </c>
      <c r="T5" s="8" t="n">
        <v>2</v>
      </c>
      <c r="U5" s="8" t="s">
        <v>94</v>
      </c>
      <c r="V5" s="8" t="s">
        <v>95</v>
      </c>
      <c r="W5" s="5" t="s">
        <v>96</v>
      </c>
    </row>
    <row r="6" customFormat="false" ht="32.25" hidden="false" customHeight="true" outlineLevel="0" collapsed="false">
      <c r="A6" s="29" t="n">
        <v>4</v>
      </c>
      <c r="B6" s="30" t="s">
        <v>30</v>
      </c>
      <c r="C6" s="55" t="s">
        <v>31</v>
      </c>
      <c r="D6" s="31" t="n">
        <v>1</v>
      </c>
      <c r="E6" s="29" t="s">
        <v>32</v>
      </c>
      <c r="F6" s="32" t="s">
        <v>33</v>
      </c>
      <c r="G6" s="33"/>
      <c r="H6" s="34" t="n">
        <v>16552</v>
      </c>
      <c r="I6" s="35" t="s">
        <v>97</v>
      </c>
      <c r="J6" s="35" t="n">
        <v>133</v>
      </c>
      <c r="K6" s="35"/>
      <c r="L6" s="33"/>
      <c r="M6" s="26" t="s">
        <v>98</v>
      </c>
      <c r="N6" s="36" t="n">
        <v>2.25</v>
      </c>
      <c r="O6" s="34" t="n">
        <f aca="false">IF(ISBLANK(L6),H6, (H6*G6)/L6)</f>
        <v>16552</v>
      </c>
      <c r="P6" s="37" t="n">
        <f aca="false">O6*N6</f>
        <v>37242</v>
      </c>
      <c r="Q6" s="35"/>
      <c r="S6" s="52" t="n">
        <v>1.75</v>
      </c>
      <c r="T6" s="8" t="n">
        <v>3</v>
      </c>
      <c r="U6" s="8" t="s">
        <v>99</v>
      </c>
      <c r="V6" s="8" t="s">
        <v>100</v>
      </c>
      <c r="W6" s="5" t="s">
        <v>97</v>
      </c>
    </row>
    <row r="7" customFormat="false" ht="32.25" hidden="false" customHeight="true" outlineLevel="0" collapsed="false">
      <c r="A7" s="29" t="n">
        <v>5</v>
      </c>
      <c r="B7" s="30" t="s">
        <v>34</v>
      </c>
      <c r="C7" s="55" t="s">
        <v>35</v>
      </c>
      <c r="D7" s="31" t="s">
        <v>36</v>
      </c>
      <c r="E7" s="29" t="s">
        <v>36</v>
      </c>
      <c r="F7" s="32" t="s">
        <v>37</v>
      </c>
      <c r="G7" s="33"/>
      <c r="H7" s="34" t="n">
        <v>1286</v>
      </c>
      <c r="I7" s="35" t="s">
        <v>91</v>
      </c>
      <c r="J7" s="35" t="n">
        <v>31</v>
      </c>
      <c r="K7" s="35"/>
      <c r="L7" s="33"/>
      <c r="M7" s="26" t="s">
        <v>87</v>
      </c>
      <c r="N7" s="36" t="n">
        <v>1.9</v>
      </c>
      <c r="O7" s="34" t="n">
        <f aca="false">IF(ISBLANK(L7),H7, (H7*G7)/L7)</f>
        <v>1286</v>
      </c>
      <c r="P7" s="37" t="n">
        <f aca="false">O7*N7</f>
        <v>2443.4</v>
      </c>
      <c r="Q7" s="35"/>
      <c r="S7" s="52" t="n">
        <v>1.58</v>
      </c>
      <c r="T7" s="8" t="n">
        <v>4</v>
      </c>
      <c r="U7" s="8" t="s">
        <v>101</v>
      </c>
      <c r="V7" s="8" t="s">
        <v>102</v>
      </c>
      <c r="W7" s="8" t="s">
        <v>91</v>
      </c>
    </row>
    <row r="8" customFormat="false" ht="32.25" hidden="false" customHeight="true" outlineLevel="0" collapsed="false">
      <c r="A8" s="29" t="n">
        <v>6</v>
      </c>
      <c r="B8" s="30" t="s">
        <v>38</v>
      </c>
      <c r="C8" s="55" t="s">
        <v>27</v>
      </c>
      <c r="D8" s="31" t="n">
        <v>1</v>
      </c>
      <c r="E8" s="29" t="s">
        <v>28</v>
      </c>
      <c r="F8" s="32" t="s">
        <v>29</v>
      </c>
      <c r="G8" s="33"/>
      <c r="H8" s="34" t="n">
        <v>1100</v>
      </c>
      <c r="I8" s="35" t="s">
        <v>91</v>
      </c>
      <c r="J8" s="35" t="n">
        <v>142</v>
      </c>
      <c r="K8" s="35"/>
      <c r="L8" s="33"/>
      <c r="M8" s="26" t="s">
        <v>87</v>
      </c>
      <c r="N8" s="36" t="n">
        <v>1.95</v>
      </c>
      <c r="O8" s="34" t="n">
        <f aca="false">IF(ISBLANK(L8),H8, (H8*G8)/L8)</f>
        <v>1100</v>
      </c>
      <c r="P8" s="37" t="n">
        <f aca="false">O8*N8</f>
        <v>2145</v>
      </c>
      <c r="Q8" s="35"/>
      <c r="S8" s="52" t="n">
        <v>1.85</v>
      </c>
      <c r="T8" s="8" t="n">
        <v>5</v>
      </c>
      <c r="U8" s="8" t="s">
        <v>103</v>
      </c>
      <c r="V8" s="8" t="s">
        <v>104</v>
      </c>
      <c r="W8" s="5" t="s">
        <v>96</v>
      </c>
    </row>
    <row r="9" customFormat="false" ht="32.25" hidden="false" customHeight="true" outlineLevel="0" collapsed="false">
      <c r="A9" s="29" t="n">
        <v>7</v>
      </c>
      <c r="B9" s="30" t="s">
        <v>39</v>
      </c>
      <c r="C9" s="30" t="s">
        <v>40</v>
      </c>
      <c r="D9" s="23" t="n">
        <v>2</v>
      </c>
      <c r="E9" s="21" t="s">
        <v>41</v>
      </c>
      <c r="F9" s="24" t="s">
        <v>42</v>
      </c>
      <c r="G9" s="32" t="n">
        <v>4</v>
      </c>
      <c r="H9" s="34" t="n">
        <v>9449</v>
      </c>
      <c r="I9" s="35" t="s">
        <v>105</v>
      </c>
      <c r="J9" s="35" t="n">
        <v>213</v>
      </c>
      <c r="K9" s="35"/>
      <c r="L9" s="35" t="n">
        <v>4</v>
      </c>
      <c r="M9" s="26" t="s">
        <v>87</v>
      </c>
      <c r="N9" s="36" t="n">
        <v>1.15</v>
      </c>
      <c r="O9" s="34" t="n">
        <f aca="false">IF(ISBLANK(L9),H9, (H9*G9)/L9)</f>
        <v>9449</v>
      </c>
      <c r="P9" s="37" t="n">
        <f aca="false">O9*N9</f>
        <v>10866.35</v>
      </c>
      <c r="Q9" s="35"/>
      <c r="S9" s="52" t="n">
        <v>2.15</v>
      </c>
      <c r="T9" s="8" t="n">
        <v>15</v>
      </c>
      <c r="U9" s="8" t="s">
        <v>106</v>
      </c>
      <c r="V9" s="8" t="s">
        <v>107</v>
      </c>
      <c r="W9" s="5" t="s">
        <v>108</v>
      </c>
    </row>
    <row r="10" customFormat="false" ht="32.25" hidden="false" customHeight="true" outlineLevel="0" collapsed="false">
      <c r="A10" s="29" t="n">
        <v>8</v>
      </c>
      <c r="B10" s="30" t="s">
        <v>43</v>
      </c>
      <c r="C10" s="30" t="s">
        <v>44</v>
      </c>
      <c r="D10" s="31" t="n">
        <v>2</v>
      </c>
      <c r="E10" s="29" t="s">
        <v>45</v>
      </c>
      <c r="F10" s="32" t="s">
        <v>46</v>
      </c>
      <c r="G10" s="32" t="n">
        <v>12</v>
      </c>
      <c r="H10" s="34" t="n">
        <v>4745</v>
      </c>
      <c r="I10" s="35" t="s">
        <v>97</v>
      </c>
      <c r="J10" s="35" t="n">
        <v>116</v>
      </c>
      <c r="K10" s="35"/>
      <c r="L10" s="35" t="n">
        <v>6</v>
      </c>
      <c r="M10" s="26" t="s">
        <v>87</v>
      </c>
      <c r="N10" s="36" t="n">
        <v>1.62</v>
      </c>
      <c r="O10" s="34" t="n">
        <f aca="false">IF(ISBLANK(L10),H10, (H10*G10)/L10)</f>
        <v>9490</v>
      </c>
      <c r="P10" s="37" t="n">
        <f aca="false">O10*N10</f>
        <v>15373.8</v>
      </c>
      <c r="Q10" s="35"/>
      <c r="S10" s="52" t="n">
        <v>1.83</v>
      </c>
      <c r="T10" s="8" t="n">
        <v>18</v>
      </c>
      <c r="U10" s="8" t="s">
        <v>109</v>
      </c>
      <c r="V10" s="8" t="s">
        <v>110</v>
      </c>
      <c r="W10" s="5" t="s">
        <v>111</v>
      </c>
    </row>
    <row r="11" customFormat="false" ht="32.25" hidden="false" customHeight="true" outlineLevel="0" collapsed="false">
      <c r="A11" s="29" t="n">
        <v>9</v>
      </c>
      <c r="B11" s="30" t="s">
        <v>47</v>
      </c>
      <c r="C11" s="30" t="s">
        <v>48</v>
      </c>
      <c r="D11" s="31" t="n">
        <v>1</v>
      </c>
      <c r="E11" s="29" t="s">
        <v>49</v>
      </c>
      <c r="F11" s="32" t="s">
        <v>50</v>
      </c>
      <c r="G11" s="33"/>
      <c r="H11" s="34" t="n">
        <v>5475</v>
      </c>
      <c r="I11" s="35" t="s">
        <v>91</v>
      </c>
      <c r="J11" s="35" t="n">
        <v>1096</v>
      </c>
      <c r="K11" s="35"/>
      <c r="L11" s="33"/>
      <c r="M11" s="26" t="s">
        <v>87</v>
      </c>
      <c r="N11" s="36" t="n">
        <v>3.75</v>
      </c>
      <c r="O11" s="34" t="n">
        <f aca="false">IF(ISBLANK(L11),H11, (H11*G11)/L11)</f>
        <v>5475</v>
      </c>
      <c r="P11" s="37" t="n">
        <f aca="false">O11*N11</f>
        <v>20531.25</v>
      </c>
      <c r="Q11" s="35"/>
      <c r="S11" s="52" t="n">
        <v>1.52</v>
      </c>
      <c r="T11" s="8" t="n">
        <v>19</v>
      </c>
      <c r="U11" s="8" t="s">
        <v>112</v>
      </c>
      <c r="V11" s="8" t="s">
        <v>113</v>
      </c>
      <c r="W11" s="5" t="s">
        <v>91</v>
      </c>
    </row>
    <row r="12" customFormat="false" ht="32.25" hidden="false" customHeight="true" outlineLevel="0" collapsed="false">
      <c r="A12" s="29" t="n">
        <v>10</v>
      </c>
      <c r="B12" s="30" t="s">
        <v>51</v>
      </c>
      <c r="C12" s="30" t="s">
        <v>52</v>
      </c>
      <c r="D12" s="31" t="n">
        <v>2</v>
      </c>
      <c r="E12" s="29" t="s">
        <v>53</v>
      </c>
      <c r="F12" s="32" t="s">
        <v>54</v>
      </c>
      <c r="G12" s="32" t="n">
        <v>6</v>
      </c>
      <c r="H12" s="34" t="n">
        <v>5825</v>
      </c>
      <c r="I12" s="35" t="s">
        <v>91</v>
      </c>
      <c r="J12" s="35" t="n">
        <v>157</v>
      </c>
      <c r="K12" s="35"/>
      <c r="L12" s="35" t="n">
        <v>6</v>
      </c>
      <c r="M12" s="26" t="s">
        <v>87</v>
      </c>
      <c r="N12" s="36" t="n">
        <v>1.42</v>
      </c>
      <c r="O12" s="34" t="n">
        <f aca="false">IF(ISBLANK(L12),H12, (H12*G12)/L12)</f>
        <v>5825</v>
      </c>
      <c r="P12" s="37" t="n">
        <f aca="false">O12*N12</f>
        <v>8271.5</v>
      </c>
      <c r="Q12" s="35"/>
      <c r="S12" s="52" t="n">
        <v>1.6</v>
      </c>
      <c r="T12" s="8" t="n">
        <v>8</v>
      </c>
      <c r="U12" s="8" t="s">
        <v>114</v>
      </c>
      <c r="V12" s="8" t="s">
        <v>115</v>
      </c>
      <c r="W12" s="5" t="s">
        <v>91</v>
      </c>
    </row>
    <row r="13" customFormat="false" ht="32.25" hidden="false" customHeight="true" outlineLevel="0" collapsed="false">
      <c r="A13" s="29" t="n">
        <v>11</v>
      </c>
      <c r="B13" s="30" t="s">
        <v>55</v>
      </c>
      <c r="C13" s="30" t="s">
        <v>56</v>
      </c>
      <c r="D13" s="31" t="n">
        <v>1</v>
      </c>
      <c r="E13" s="29" t="s">
        <v>32</v>
      </c>
      <c r="F13" s="32" t="s">
        <v>57</v>
      </c>
      <c r="G13" s="32" t="n">
        <v>30</v>
      </c>
      <c r="H13" s="34" t="n">
        <v>8550</v>
      </c>
      <c r="I13" s="35" t="s">
        <v>91</v>
      </c>
      <c r="J13" s="35" t="n">
        <v>168</v>
      </c>
      <c r="K13" s="35"/>
      <c r="L13" s="35" t="n">
        <v>30</v>
      </c>
      <c r="M13" s="26" t="s">
        <v>87</v>
      </c>
      <c r="N13" s="36" t="n">
        <v>3.3</v>
      </c>
      <c r="O13" s="34" t="n">
        <f aca="false">IF(ISBLANK(L13),H13, (H13*G13)/L13)</f>
        <v>8550</v>
      </c>
      <c r="P13" s="37" t="n">
        <f aca="false">O13*N13</f>
        <v>28215</v>
      </c>
      <c r="Q13" s="35"/>
      <c r="S13" s="52" t="n">
        <v>2.5</v>
      </c>
      <c r="T13" s="8" t="n">
        <v>12</v>
      </c>
      <c r="U13" s="8" t="s">
        <v>116</v>
      </c>
      <c r="V13" s="8" t="s">
        <v>117</v>
      </c>
      <c r="W13" s="5" t="s">
        <v>91</v>
      </c>
    </row>
    <row r="14" customFormat="false" ht="32.25" hidden="false" customHeight="true" outlineLevel="0" collapsed="false">
      <c r="A14" s="29" t="n">
        <v>12</v>
      </c>
      <c r="B14" s="30" t="s">
        <v>58</v>
      </c>
      <c r="C14" s="30" t="s">
        <v>59</v>
      </c>
      <c r="D14" s="31" t="s">
        <v>60</v>
      </c>
      <c r="E14" s="29" t="s">
        <v>32</v>
      </c>
      <c r="F14" s="32" t="s">
        <v>61</v>
      </c>
      <c r="G14" s="32" t="n">
        <v>12</v>
      </c>
      <c r="H14" s="34" t="n">
        <v>7096</v>
      </c>
      <c r="I14" s="35" t="s">
        <v>91</v>
      </c>
      <c r="J14" s="35" t="n">
        <v>167</v>
      </c>
      <c r="K14" s="35"/>
      <c r="L14" s="35" t="n">
        <v>12</v>
      </c>
      <c r="M14" s="26" t="s">
        <v>87</v>
      </c>
      <c r="N14" s="36" t="n">
        <v>1.9</v>
      </c>
      <c r="O14" s="34" t="n">
        <f aca="false">IF(ISBLANK(L14),H14, (H14*G14)/L14)</f>
        <v>7096</v>
      </c>
      <c r="P14" s="37" t="n">
        <f aca="false">O14*N14</f>
        <v>13482.4</v>
      </c>
      <c r="Q14" s="35"/>
      <c r="S14" s="52"/>
      <c r="T14" s="8" t="n">
        <v>13</v>
      </c>
      <c r="U14" s="8" t="s">
        <v>118</v>
      </c>
      <c r="V14" s="8" t="s">
        <v>119</v>
      </c>
      <c r="W14" s="5" t="s">
        <v>91</v>
      </c>
    </row>
    <row r="15" customFormat="false" ht="32.25" hidden="false" customHeight="true" outlineLevel="0" collapsed="false">
      <c r="A15" s="29" t="n">
        <v>13</v>
      </c>
      <c r="B15" s="30" t="s">
        <v>62</v>
      </c>
      <c r="C15" s="30" t="s">
        <v>63</v>
      </c>
      <c r="D15" s="31" t="n">
        <v>1</v>
      </c>
      <c r="E15" s="29" t="s">
        <v>64</v>
      </c>
      <c r="F15" s="32" t="s">
        <v>65</v>
      </c>
      <c r="G15" s="32" t="n">
        <v>12</v>
      </c>
      <c r="H15" s="34" t="n">
        <v>3124</v>
      </c>
      <c r="I15" s="35" t="s">
        <v>91</v>
      </c>
      <c r="J15" s="35" t="n">
        <v>4867</v>
      </c>
      <c r="K15" s="35"/>
      <c r="L15" s="35" t="n">
        <v>12</v>
      </c>
      <c r="M15" s="26" t="s">
        <v>87</v>
      </c>
      <c r="N15" s="36" t="n">
        <v>3.36</v>
      </c>
      <c r="O15" s="34" t="n">
        <f aca="false">IF(ISBLANK(L15),H15, (H15*G15)/L15)</f>
        <v>3124</v>
      </c>
      <c r="P15" s="37" t="n">
        <f aca="false">O15*N15</f>
        <v>10496.64</v>
      </c>
      <c r="Q15" s="35"/>
      <c r="S15" s="52" t="n">
        <v>0.95</v>
      </c>
      <c r="T15" s="8" t="n">
        <v>9</v>
      </c>
      <c r="U15" s="8" t="s">
        <v>120</v>
      </c>
      <c r="V15" s="8" t="s">
        <v>121</v>
      </c>
      <c r="W15" s="5" t="s">
        <v>91</v>
      </c>
    </row>
    <row r="16" customFormat="false" ht="32.25" hidden="false" customHeight="true" outlineLevel="0" collapsed="false">
      <c r="A16" s="29" t="n">
        <v>14</v>
      </c>
      <c r="B16" s="30" t="s">
        <v>66</v>
      </c>
      <c r="C16" s="30" t="s">
        <v>67</v>
      </c>
      <c r="D16" s="31" t="n">
        <v>2</v>
      </c>
      <c r="E16" s="29" t="s">
        <v>49</v>
      </c>
      <c r="F16" s="32" t="s">
        <v>46</v>
      </c>
      <c r="G16" s="32" t="n">
        <v>12</v>
      </c>
      <c r="H16" s="34" t="n">
        <v>65906</v>
      </c>
      <c r="I16" s="35" t="s">
        <v>91</v>
      </c>
      <c r="J16" s="35" t="n">
        <v>155</v>
      </c>
      <c r="K16" s="35"/>
      <c r="L16" s="35" t="n">
        <v>12</v>
      </c>
      <c r="M16" s="26" t="s">
        <v>87</v>
      </c>
      <c r="N16" s="36" t="n">
        <v>1.74</v>
      </c>
      <c r="O16" s="34" t="n">
        <f aca="false">IF(ISBLANK(L16),H16, (H16*G16)/L16)</f>
        <v>65906</v>
      </c>
      <c r="P16" s="37" t="n">
        <f aca="false">O16*N16</f>
        <v>114676.44</v>
      </c>
      <c r="Q16" s="35"/>
      <c r="S16" s="52" t="n">
        <v>1.5</v>
      </c>
      <c r="T16" s="8" t="n">
        <v>6</v>
      </c>
      <c r="U16" s="8" t="s">
        <v>122</v>
      </c>
      <c r="V16" s="8" t="s">
        <v>123</v>
      </c>
      <c r="W16" s="5" t="s">
        <v>91</v>
      </c>
    </row>
    <row r="17" customFormat="false" ht="32.25" hidden="false" customHeight="true" outlineLevel="0" collapsed="false">
      <c r="A17" s="29" t="n">
        <v>15</v>
      </c>
      <c r="B17" s="30" t="s">
        <v>68</v>
      </c>
      <c r="C17" s="38" t="s">
        <v>69</v>
      </c>
      <c r="D17" s="39" t="n">
        <v>2</v>
      </c>
      <c r="E17" s="29" t="s">
        <v>49</v>
      </c>
      <c r="F17" s="29" t="s">
        <v>46</v>
      </c>
      <c r="G17" s="29" t="n">
        <v>16</v>
      </c>
      <c r="H17" s="34" t="n">
        <v>11937</v>
      </c>
      <c r="I17" s="35" t="s">
        <v>97</v>
      </c>
      <c r="J17" s="35" t="n">
        <v>215</v>
      </c>
      <c r="K17" s="35"/>
      <c r="L17" s="40" t="n">
        <v>12</v>
      </c>
      <c r="M17" s="26" t="s">
        <v>87</v>
      </c>
      <c r="N17" s="36" t="n">
        <v>2.45</v>
      </c>
      <c r="O17" s="34" t="n">
        <f aca="false">IF(ISBLANK(L17),H17, (H17*G17)/L17)</f>
        <v>15916</v>
      </c>
      <c r="P17" s="37" t="n">
        <f aca="false">O17*N17</f>
        <v>38994.2</v>
      </c>
      <c r="Q17" s="35"/>
      <c r="S17" s="52" t="n">
        <v>1.85</v>
      </c>
      <c r="T17" s="5" t="n">
        <v>7</v>
      </c>
      <c r="U17" s="5" t="s">
        <v>124</v>
      </c>
      <c r="V17" s="8" t="s">
        <v>125</v>
      </c>
      <c r="W17" s="5" t="s">
        <v>97</v>
      </c>
    </row>
    <row r="18" customFormat="false" ht="32.25" hidden="false" customHeight="true" outlineLevel="0" collapsed="false">
      <c r="A18" s="29" t="n">
        <v>16</v>
      </c>
      <c r="B18" s="30" t="s">
        <v>70</v>
      </c>
      <c r="C18" s="30" t="s">
        <v>63</v>
      </c>
      <c r="D18" s="31" t="n">
        <v>2</v>
      </c>
      <c r="E18" s="29" t="s">
        <v>49</v>
      </c>
      <c r="F18" s="32" t="s">
        <v>46</v>
      </c>
      <c r="G18" s="32" t="n">
        <v>6</v>
      </c>
      <c r="H18" s="34" t="n">
        <v>34266</v>
      </c>
      <c r="I18" s="35" t="s">
        <v>91</v>
      </c>
      <c r="J18" s="35" t="n">
        <v>1061</v>
      </c>
      <c r="K18" s="35"/>
      <c r="L18" s="35" t="n">
        <v>6</v>
      </c>
      <c r="M18" s="26" t="s">
        <v>87</v>
      </c>
      <c r="N18" s="36" t="n">
        <v>1.42</v>
      </c>
      <c r="O18" s="34" t="n">
        <f aca="false">IF(ISBLANK(L18),H18, (H18*G18)/L18)</f>
        <v>34266</v>
      </c>
      <c r="P18" s="37" t="n">
        <f aca="false">O18*N18</f>
        <v>48657.72</v>
      </c>
      <c r="Q18" s="35"/>
      <c r="S18" s="52" t="n">
        <v>1.65</v>
      </c>
      <c r="T18" s="8" t="n">
        <v>10</v>
      </c>
      <c r="U18" s="8" t="s">
        <v>126</v>
      </c>
      <c r="V18" s="8" t="s">
        <v>127</v>
      </c>
      <c r="W18" s="5" t="s">
        <v>91</v>
      </c>
    </row>
    <row r="19" customFormat="false" ht="32.25" hidden="false" customHeight="true" outlineLevel="0" collapsed="false">
      <c r="A19" s="29" t="n">
        <v>17</v>
      </c>
      <c r="B19" s="30" t="s">
        <v>71</v>
      </c>
      <c r="C19" s="30" t="s">
        <v>63</v>
      </c>
      <c r="D19" s="31" t="n">
        <v>2</v>
      </c>
      <c r="E19" s="29" t="s">
        <v>41</v>
      </c>
      <c r="F19" s="32" t="s">
        <v>72</v>
      </c>
      <c r="G19" s="32" t="n">
        <v>6</v>
      </c>
      <c r="H19" s="34" t="n">
        <v>2450</v>
      </c>
      <c r="I19" s="35" t="s">
        <v>91</v>
      </c>
      <c r="J19" s="35" t="n">
        <v>557</v>
      </c>
      <c r="K19" s="35"/>
      <c r="L19" s="35" t="n">
        <v>6</v>
      </c>
      <c r="M19" s="26" t="s">
        <v>87</v>
      </c>
      <c r="N19" s="36" t="n">
        <v>1.8</v>
      </c>
      <c r="O19" s="34" t="n">
        <f aca="false">IF(ISBLANK(L19),H19, (H19*G19)/L19)</f>
        <v>2450</v>
      </c>
      <c r="P19" s="37" t="n">
        <f aca="false">O19*N19</f>
        <v>4410</v>
      </c>
      <c r="Q19" s="35"/>
      <c r="S19" s="52" t="n">
        <v>1.45</v>
      </c>
      <c r="T19" s="8" t="n">
        <v>11</v>
      </c>
      <c r="U19" s="8" t="s">
        <v>128</v>
      </c>
      <c r="V19" s="8" t="s">
        <v>129</v>
      </c>
      <c r="W19" s="5" t="s">
        <v>91</v>
      </c>
    </row>
    <row r="20" customFormat="false" ht="32.25" hidden="false" customHeight="true" outlineLevel="0" collapsed="false">
      <c r="A20" s="29" t="n">
        <v>18</v>
      </c>
      <c r="B20" s="30" t="s">
        <v>73</v>
      </c>
      <c r="C20" s="30" t="s">
        <v>74</v>
      </c>
      <c r="D20" s="31" t="n">
        <v>2</v>
      </c>
      <c r="E20" s="29" t="s">
        <v>41</v>
      </c>
      <c r="F20" s="32" t="s">
        <v>75</v>
      </c>
      <c r="G20" s="32" t="n">
        <v>12</v>
      </c>
      <c r="H20" s="34" t="n">
        <v>4527</v>
      </c>
      <c r="I20" s="35" t="s">
        <v>105</v>
      </c>
      <c r="J20" s="35" t="n">
        <v>9645</v>
      </c>
      <c r="K20" s="35"/>
      <c r="L20" s="35" t="n">
        <v>12</v>
      </c>
      <c r="M20" s="26" t="s">
        <v>87</v>
      </c>
      <c r="N20" s="36" t="n">
        <v>2.89</v>
      </c>
      <c r="O20" s="34" t="n">
        <f aca="false">IF(ISBLANK(L20),H20, (H20*G20)/L20)</f>
        <v>4527</v>
      </c>
      <c r="P20" s="37" t="n">
        <f aca="false">O20*N20</f>
        <v>13083.03</v>
      </c>
      <c r="Q20" s="35"/>
      <c r="S20" s="52" t="n">
        <v>3.25</v>
      </c>
      <c r="T20" s="8" t="n">
        <v>17</v>
      </c>
      <c r="U20" s="8" t="s">
        <v>130</v>
      </c>
      <c r="V20" s="8" t="s">
        <v>131</v>
      </c>
      <c r="W20" s="5" t="s">
        <v>108</v>
      </c>
    </row>
    <row r="21" customFormat="false" ht="32.25" hidden="false" customHeight="true" outlineLevel="0" collapsed="false">
      <c r="A21" s="29" t="n">
        <v>19</v>
      </c>
      <c r="B21" s="30" t="s">
        <v>76</v>
      </c>
      <c r="C21" s="30" t="s">
        <v>74</v>
      </c>
      <c r="D21" s="31" t="n">
        <v>2</v>
      </c>
      <c r="E21" s="29" t="s">
        <v>49</v>
      </c>
      <c r="F21" s="32" t="s">
        <v>77</v>
      </c>
      <c r="G21" s="32" t="n">
        <v>10</v>
      </c>
      <c r="H21" s="34" t="n">
        <v>1852</v>
      </c>
      <c r="I21" s="35" t="s">
        <v>105</v>
      </c>
      <c r="J21" s="35" t="n">
        <v>9216</v>
      </c>
      <c r="K21" s="35"/>
      <c r="L21" s="35" t="n">
        <v>10</v>
      </c>
      <c r="M21" s="26" t="s">
        <v>87</v>
      </c>
      <c r="N21" s="36" t="n">
        <v>1.85</v>
      </c>
      <c r="O21" s="34" t="n">
        <f aca="false">IF(ISBLANK(L21),H21, (H21*G21)/L21)</f>
        <v>1852</v>
      </c>
      <c r="P21" s="37" t="n">
        <f aca="false">O21*N21</f>
        <v>3426.2</v>
      </c>
      <c r="Q21" s="35"/>
      <c r="S21" s="52"/>
      <c r="T21" s="8" t="n">
        <v>16</v>
      </c>
      <c r="U21" s="8" t="s">
        <v>132</v>
      </c>
      <c r="V21" s="8" t="s">
        <v>133</v>
      </c>
      <c r="W21" s="5" t="s">
        <v>108</v>
      </c>
    </row>
    <row r="22" customFormat="false" ht="32.25" hidden="false" customHeight="true" outlineLevel="0" collapsed="false">
      <c r="A22" s="5"/>
      <c r="B22" s="41"/>
      <c r="C22" s="2"/>
      <c r="D22" s="42"/>
      <c r="E22" s="43"/>
      <c r="F22" s="8"/>
      <c r="G22" s="8"/>
      <c r="H22" s="8"/>
      <c r="I22" s="8"/>
      <c r="J22" s="8"/>
      <c r="K22" s="2"/>
      <c r="L22" s="8"/>
      <c r="M22" s="8"/>
      <c r="N22" s="44" t="s">
        <v>78</v>
      </c>
      <c r="O22" s="44"/>
      <c r="P22" s="45" t="n">
        <f aca="false">SUM(P3:P21)</f>
        <v>397880.54</v>
      </c>
      <c r="S22" s="52"/>
      <c r="T22" s="8"/>
      <c r="U22" s="8"/>
      <c r="V22" s="56"/>
    </row>
    <row r="23" customFormat="false" ht="26.25" hidden="true" customHeight="true" outlineLevel="0" collapsed="false">
      <c r="A23" s="5"/>
      <c r="C23" s="2"/>
      <c r="D23" s="42"/>
      <c r="E23" s="43"/>
      <c r="F23" s="8"/>
      <c r="G23" s="8"/>
      <c r="H23" s="8"/>
      <c r="I23" s="8"/>
      <c r="J23" s="8"/>
      <c r="K23" s="2"/>
      <c r="L23" s="8"/>
      <c r="M23" s="8"/>
      <c r="O23" s="46"/>
      <c r="S23" s="52"/>
      <c r="T23" s="8"/>
      <c r="U23" s="8"/>
      <c r="V23" s="56"/>
    </row>
    <row r="24" customFormat="false" ht="26.25" hidden="true" customHeight="true" outlineLevel="0" collapsed="false">
      <c r="A24" s="5"/>
      <c r="C24" s="2"/>
      <c r="D24" s="42"/>
      <c r="E24" s="43"/>
      <c r="F24" s="8"/>
      <c r="G24" s="8"/>
      <c r="H24" s="8"/>
      <c r="I24" s="8"/>
      <c r="J24" s="8"/>
      <c r="K24" s="2"/>
      <c r="L24" s="8"/>
      <c r="M24" s="8"/>
      <c r="O24" s="46"/>
      <c r="S24" s="52"/>
      <c r="T24" s="8"/>
      <c r="U24" s="8"/>
      <c r="V24" s="56"/>
    </row>
    <row r="25" customFormat="false" ht="26.25" hidden="true" customHeight="true" outlineLevel="0" collapsed="false">
      <c r="A25" s="5"/>
      <c r="C25" s="2"/>
      <c r="D25" s="42"/>
      <c r="E25" s="43"/>
      <c r="F25" s="8"/>
      <c r="G25" s="8"/>
      <c r="H25" s="8"/>
      <c r="I25" s="8"/>
      <c r="J25" s="8"/>
      <c r="K25" s="2"/>
      <c r="L25" s="8"/>
      <c r="M25" s="8"/>
      <c r="O25" s="46"/>
      <c r="S25" s="52"/>
      <c r="T25" s="8"/>
      <c r="U25" s="8"/>
      <c r="V25" s="56"/>
    </row>
    <row r="26" customFormat="false" ht="26.25" hidden="true" customHeight="true" outlineLevel="0" collapsed="false">
      <c r="A26" s="5"/>
      <c r="C26" s="2"/>
      <c r="D26" s="42"/>
      <c r="E26" s="43"/>
      <c r="F26" s="8"/>
      <c r="G26" s="8"/>
      <c r="H26" s="8"/>
      <c r="I26" s="8"/>
      <c r="J26" s="8"/>
      <c r="K26" s="2"/>
      <c r="L26" s="8"/>
      <c r="M26" s="8"/>
      <c r="O26" s="46"/>
      <c r="S26" s="52"/>
      <c r="T26" s="8"/>
      <c r="U26" s="8"/>
      <c r="V26" s="56"/>
    </row>
    <row r="27" customFormat="false" ht="26.25" hidden="true" customHeight="true" outlineLevel="0" collapsed="false">
      <c r="A27" s="5"/>
      <c r="C27" s="2"/>
      <c r="D27" s="42"/>
      <c r="E27" s="43"/>
      <c r="F27" s="8"/>
      <c r="G27" s="8"/>
      <c r="H27" s="8"/>
      <c r="I27" s="8"/>
      <c r="J27" s="8"/>
      <c r="K27" s="2"/>
      <c r="L27" s="8"/>
      <c r="M27" s="8"/>
      <c r="O27" s="46"/>
      <c r="S27" s="52"/>
      <c r="T27" s="8"/>
      <c r="U27" s="8"/>
      <c r="V27" s="56"/>
    </row>
    <row r="28" customFormat="false" ht="26.25" hidden="true" customHeight="true" outlineLevel="0" collapsed="false">
      <c r="A28" s="5"/>
      <c r="C28" s="2"/>
      <c r="D28" s="42"/>
      <c r="E28" s="43"/>
      <c r="F28" s="8"/>
      <c r="G28" s="8"/>
      <c r="H28" s="8"/>
      <c r="I28" s="8"/>
      <c r="J28" s="8"/>
      <c r="K28" s="2"/>
      <c r="L28" s="8"/>
      <c r="M28" s="8"/>
      <c r="O28" s="46"/>
      <c r="S28" s="52"/>
      <c r="T28" s="8"/>
      <c r="U28" s="8"/>
      <c r="V28" s="56"/>
    </row>
    <row r="29" customFormat="false" ht="26.25" hidden="true" customHeight="true" outlineLevel="0" collapsed="false">
      <c r="H29" s="6"/>
      <c r="S29" s="6"/>
    </row>
    <row r="30" customFormat="false" ht="26.25" hidden="true" customHeight="true" outlineLevel="0" collapsed="false">
      <c r="H30" s="6"/>
      <c r="S30" s="6"/>
    </row>
    <row r="31" customFormat="false" ht="26.25" hidden="true" customHeight="true" outlineLevel="0" collapsed="false">
      <c r="H31" s="6"/>
      <c r="S31" s="6"/>
    </row>
    <row r="32" customFormat="false" ht="26.25" hidden="true" customHeight="true" outlineLevel="0" collapsed="false">
      <c r="H32" s="6"/>
      <c r="S32" s="6"/>
    </row>
  </sheetData>
  <sheetProtection algorithmName="SHA-512" hashValue="Hz1GT32UgMASAUaDoDPJhyuBsd3+pbjXwEQ0Y8Khw49cXrp2P2TgV8sFjiUq4Ip1FXNPY/9VJcdlX1sFg+tVtw==" saltValue="s7+W7VEBESIKbIHHl5/4Rg==" spinCount="100000" sheet="true" objects="true" scenarios="true"/>
  <mergeCells count="2">
    <mergeCell ref="A1:B1"/>
    <mergeCell ref="N22:O22"/>
  </mergeCells>
  <conditionalFormatting sqref="M3:M21">
    <cfRule type="expression" priority="2" aboveAverage="0" equalAverage="0" bottom="0" percent="0" rank="0" text="" dxfId="4">
      <formula>M3="Exception"</formula>
    </cfRule>
    <cfRule type="expression" priority="3" aboveAverage="0" equalAverage="0" bottom="0" percent="0" rank="0" text="" dxfId="5">
      <formula>M3="x"</formula>
    </cfRule>
  </conditionalFormatting>
  <dataValidations count="3">
    <dataValidation allowBlank="true" error="Pleas enter only a numerical value for the Price per Pack." errorTitle="Price per Pck" operator="greaterThan" showDropDown="false" showErrorMessage="true" showInputMessage="true" sqref="N3:N21" type="decimal">
      <formula1>0</formula1>
      <formula2>0</formula2>
    </dataValidation>
    <dataValidation allowBlank="true" error="Please enter a whole number indicating the number of units in the pack you are bidding.   If this is the same as the &quot;Base Pack Size&quot;, you may leave it blank." errorTitle="Actual Pack Size" operator="greaterThan" showDropDown="false" showErrorMessage="true" showInputMessage="true" sqref="L3:L21" type="whole">
      <formula1>0</formula1>
      <formula2>0</formula2>
    </dataValidation>
    <dataValidation allowBlank="true" error="Please use the dropdown arrow to enter X in this cell." errorTitle="Buy American" operator="between" showDropDown="false" showErrorMessage="true" showInputMessage="true" sqref="M3:M21" type="list">
      <formula1>Sheet2!$A$1:$A$2</formula1>
      <formula2>0</formula2>
    </dataValidation>
  </dataValidations>
  <printOptions headings="false" gridLines="false" gridLinesSet="true" horizontalCentered="true" verticalCentered="false"/>
  <pageMargins left="0.25" right="0.25" top="0.75" bottom="0.75" header="0.3" footer="0.511805555555555"/>
  <pageSetup paperSize="5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&amp;LMSBG Bread Bid 2020&amp;RZone 2</oddHeader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W32"/>
  <sheetViews>
    <sheetView showFormulas="false" showGridLines="false" showRowColHeaders="true" showZeros="false" rightToLeft="false" tabSelected="true" showOutlineSymbols="true" defaultGridColor="true" view="normal" topLeftCell="A1" colorId="64" zoomScale="80" zoomScaleNormal="80" zoomScalePageLayoutView="100" workbookViewId="0">
      <pane xSplit="2" ySplit="2" topLeftCell="C3" activePane="bottomRight" state="frozen"/>
      <selection pane="topLeft" activeCell="A1" activeCellId="0" sqref="A1"/>
      <selection pane="topRight" activeCell="C1" activeCellId="0" sqref="C1"/>
      <selection pane="bottomLeft" activeCell="A3" activeCellId="0" sqref="A3"/>
      <selection pane="bottomRight" activeCell="M22" activeCellId="0" sqref="M22"/>
    </sheetView>
  </sheetViews>
  <sheetFormatPr defaultRowHeight="12.8" zeroHeight="true" outlineLevelRow="0" outlineLevelCol="1"/>
  <cols>
    <col collapsed="false" customWidth="true" hidden="false" outlineLevel="0" max="1" min="1" style="1" width="7"/>
    <col collapsed="false" customWidth="true" hidden="false" outlineLevel="0" max="2" min="2" style="2" width="41.57"/>
    <col collapsed="false" customWidth="true" hidden="false" outlineLevel="0" max="3" min="3" style="1" width="39.7"/>
    <col collapsed="false" customWidth="true" hidden="false" outlineLevel="0" max="4" min="4" style="3" width="15.57"/>
    <col collapsed="false" customWidth="true" hidden="false" outlineLevel="0" max="5" min="5" style="4" width="13.7"/>
    <col collapsed="false" customWidth="true" hidden="false" outlineLevel="0" max="6" min="6" style="5" width="13.43"/>
    <col collapsed="false" customWidth="true" hidden="false" outlineLevel="0" max="7" min="7" style="5" width="8"/>
    <col collapsed="false" customWidth="true" hidden="false" outlineLevel="0" max="8" min="8" style="5" width="13.43"/>
    <col collapsed="false" customWidth="true" hidden="false" outlineLevel="0" max="9" min="9" style="5" width="17.86"/>
    <col collapsed="false" customWidth="true" hidden="false" outlineLevel="0" max="10" min="10" style="5" width="12.86"/>
    <col collapsed="false" customWidth="true" hidden="false" outlineLevel="0" max="11" min="11" style="1" width="19.57"/>
    <col collapsed="false" customWidth="true" hidden="false" outlineLevel="0" max="12" min="12" style="5" width="9.13"/>
    <col collapsed="false" customWidth="true" hidden="false" outlineLevel="0" max="13" min="13" style="5" width="11.86"/>
    <col collapsed="false" customWidth="true" hidden="false" outlineLevel="0" max="14" min="14" style="1" width="12.42"/>
    <col collapsed="false" customWidth="true" hidden="false" outlineLevel="0" max="15" min="15" style="6" width="15.15"/>
    <col collapsed="false" customWidth="true" hidden="false" outlineLevel="0" max="16" min="16" style="7" width="16.29"/>
    <col collapsed="false" customWidth="true" hidden="false" outlineLevel="0" max="17" min="17" style="8" width="20.86"/>
    <col collapsed="false" customWidth="true" hidden="false" outlineLevel="0" max="18" min="18" style="2" width="0.4"/>
    <col collapsed="false" customWidth="true" hidden="true" outlineLevel="1" max="20" min="19" style="5" width="12.71"/>
    <col collapsed="false" customWidth="true" hidden="true" outlineLevel="1" max="21" min="21" style="5" width="14.57"/>
    <col collapsed="false" customWidth="true" hidden="true" outlineLevel="1" max="22" min="22" style="47" width="23.42"/>
    <col collapsed="false" customWidth="true" hidden="true" outlineLevel="1" max="23" min="23" style="43" width="2.71"/>
    <col collapsed="false" customWidth="true" hidden="true" outlineLevel="0" max="24" min="24" style="1" width="17"/>
    <col collapsed="false" customWidth="true" hidden="true" outlineLevel="0" max="1025" min="25" style="1" width="17.4"/>
  </cols>
  <sheetData>
    <row r="1" s="11" customFormat="true" ht="38.25" hidden="false" customHeight="true" outlineLevel="0" collapsed="false">
      <c r="A1" s="9" t="s">
        <v>79</v>
      </c>
      <c r="B1" s="9"/>
      <c r="C1" s="1"/>
      <c r="D1" s="3"/>
      <c r="E1" s="4"/>
      <c r="F1" s="5"/>
      <c r="G1" s="5"/>
      <c r="H1" s="5"/>
      <c r="I1" s="5"/>
      <c r="J1" s="5"/>
      <c r="K1" s="1"/>
      <c r="L1" s="5"/>
      <c r="M1" s="5"/>
      <c r="N1" s="1"/>
      <c r="O1" s="6"/>
      <c r="P1" s="7"/>
      <c r="Q1" s="8"/>
      <c r="R1" s="10"/>
      <c r="S1" s="48"/>
      <c r="T1" s="48"/>
      <c r="U1" s="48"/>
      <c r="V1" s="49"/>
      <c r="W1" s="50"/>
    </row>
    <row r="2" s="20" customFormat="true" ht="52.5" hidden="false" customHeight="true" outlineLevel="0" collapsed="false">
      <c r="A2" s="12" t="s">
        <v>1</v>
      </c>
      <c r="B2" s="13" t="s">
        <v>2</v>
      </c>
      <c r="C2" s="14" t="s">
        <v>3</v>
      </c>
      <c r="D2" s="15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7" t="s">
        <v>14</v>
      </c>
      <c r="O2" s="18" t="s">
        <v>15</v>
      </c>
      <c r="P2" s="19" t="s">
        <v>16</v>
      </c>
      <c r="Q2" s="17" t="s">
        <v>17</v>
      </c>
      <c r="R2" s="17"/>
      <c r="S2" s="51" t="s">
        <v>80</v>
      </c>
      <c r="T2" s="51" t="s">
        <v>81</v>
      </c>
      <c r="U2" s="51" t="s">
        <v>82</v>
      </c>
      <c r="V2" s="51" t="s">
        <v>83</v>
      </c>
      <c r="W2" s="51" t="s">
        <v>84</v>
      </c>
    </row>
    <row r="3" customFormat="false" ht="32.25" hidden="false" customHeight="true" outlineLevel="0" collapsed="false">
      <c r="A3" s="21" t="n">
        <v>1</v>
      </c>
      <c r="B3" s="22" t="s">
        <v>18</v>
      </c>
      <c r="C3" s="22" t="s">
        <v>19</v>
      </c>
      <c r="D3" s="23" t="n">
        <v>2</v>
      </c>
      <c r="E3" s="21" t="s">
        <v>41</v>
      </c>
      <c r="F3" s="24" t="s">
        <v>21</v>
      </c>
      <c r="G3" s="24" t="n">
        <v>6</v>
      </c>
      <c r="H3" s="25" t="n">
        <v>254</v>
      </c>
      <c r="I3" s="26" t="s">
        <v>85</v>
      </c>
      <c r="J3" s="26" t="n">
        <v>2198</v>
      </c>
      <c r="K3" s="26"/>
      <c r="L3" s="26" t="n">
        <v>6</v>
      </c>
      <c r="M3" s="26" t="s">
        <v>87</v>
      </c>
      <c r="N3" s="27" t="n">
        <v>1.89</v>
      </c>
      <c r="O3" s="25" t="n">
        <f aca="false">IF(ISBLANK(L3),H3, (H3*G3)/L3)</f>
        <v>254</v>
      </c>
      <c r="P3" s="28" t="n">
        <f aca="false">O3*N3</f>
        <v>480.06</v>
      </c>
      <c r="Q3" s="26"/>
      <c r="S3" s="52" t="n">
        <v>1.72</v>
      </c>
      <c r="T3" s="5" t="n">
        <v>20</v>
      </c>
      <c r="U3" s="5" t="s">
        <v>88</v>
      </c>
      <c r="V3" s="2" t="s">
        <v>89</v>
      </c>
      <c r="W3" s="5" t="s">
        <v>90</v>
      </c>
    </row>
    <row r="4" customFormat="false" ht="32.25" hidden="false" customHeight="true" outlineLevel="0" collapsed="false">
      <c r="A4" s="29" t="n">
        <v>2</v>
      </c>
      <c r="B4" s="30" t="s">
        <v>22</v>
      </c>
      <c r="C4" s="30" t="s">
        <v>23</v>
      </c>
      <c r="D4" s="31" t="n">
        <v>1</v>
      </c>
      <c r="E4" s="29" t="s">
        <v>24</v>
      </c>
      <c r="F4" s="32" t="s">
        <v>25</v>
      </c>
      <c r="G4" s="33"/>
      <c r="H4" s="34" t="n">
        <v>1792</v>
      </c>
      <c r="I4" s="35" t="s">
        <v>91</v>
      </c>
      <c r="J4" s="35" t="n">
        <v>144</v>
      </c>
      <c r="K4" s="35"/>
      <c r="L4" s="33"/>
      <c r="M4" s="26" t="s">
        <v>87</v>
      </c>
      <c r="N4" s="36" t="n">
        <v>1.65</v>
      </c>
      <c r="O4" s="34" t="n">
        <f aca="false">IF(ISBLANK(L4),H4, (H4*G4)/L4)</f>
        <v>1792</v>
      </c>
      <c r="P4" s="37" t="n">
        <f aca="false">O4*N4</f>
        <v>2956.8</v>
      </c>
      <c r="Q4" s="35"/>
      <c r="S4" s="52" t="n">
        <v>1.55</v>
      </c>
      <c r="T4" s="8" t="n">
        <v>1</v>
      </c>
      <c r="U4" s="8" t="s">
        <v>92</v>
      </c>
      <c r="V4" s="8" t="s">
        <v>93</v>
      </c>
      <c r="W4" s="5" t="s">
        <v>91</v>
      </c>
    </row>
    <row r="5" customFormat="false" ht="32.25" hidden="false" customHeight="true" outlineLevel="0" collapsed="false">
      <c r="A5" s="29" t="n">
        <v>3</v>
      </c>
      <c r="B5" s="30" t="s">
        <v>26</v>
      </c>
      <c r="C5" s="30" t="s">
        <v>27</v>
      </c>
      <c r="D5" s="31" t="n">
        <v>1</v>
      </c>
      <c r="E5" s="29" t="s">
        <v>28</v>
      </c>
      <c r="F5" s="32" t="s">
        <v>29</v>
      </c>
      <c r="G5" s="33"/>
      <c r="H5" s="34" t="n">
        <v>1047</v>
      </c>
      <c r="I5" s="35" t="s">
        <v>91</v>
      </c>
      <c r="J5" s="35" t="n">
        <v>143</v>
      </c>
      <c r="K5" s="35"/>
      <c r="L5" s="33"/>
      <c r="M5" s="26" t="s">
        <v>87</v>
      </c>
      <c r="N5" s="36" t="n">
        <v>1.79</v>
      </c>
      <c r="O5" s="34" t="n">
        <f aca="false">IF(ISBLANK(L5),H5, (H5*G5)/L5)</f>
        <v>1047</v>
      </c>
      <c r="P5" s="37" t="n">
        <f aca="false">O5*N5</f>
        <v>1874.13</v>
      </c>
      <c r="Q5" s="35"/>
      <c r="S5" s="52" t="n">
        <v>1.55</v>
      </c>
      <c r="T5" s="8" t="n">
        <v>2</v>
      </c>
      <c r="U5" s="8" t="s">
        <v>94</v>
      </c>
      <c r="V5" s="8" t="s">
        <v>95</v>
      </c>
      <c r="W5" s="5" t="s">
        <v>96</v>
      </c>
    </row>
    <row r="6" customFormat="false" ht="32.25" hidden="false" customHeight="true" outlineLevel="0" collapsed="false">
      <c r="A6" s="29" t="n">
        <v>4</v>
      </c>
      <c r="B6" s="30" t="s">
        <v>30</v>
      </c>
      <c r="C6" s="30" t="s">
        <v>31</v>
      </c>
      <c r="D6" s="31" t="n">
        <v>1</v>
      </c>
      <c r="E6" s="29" t="s">
        <v>32</v>
      </c>
      <c r="F6" s="32" t="s">
        <v>33</v>
      </c>
      <c r="G6" s="33"/>
      <c r="H6" s="34" t="n">
        <v>4676</v>
      </c>
      <c r="I6" s="35" t="s">
        <v>97</v>
      </c>
      <c r="J6" s="35" t="n">
        <v>133</v>
      </c>
      <c r="K6" s="35"/>
      <c r="L6" s="33"/>
      <c r="M6" s="26" t="s">
        <v>87</v>
      </c>
      <c r="N6" s="36" t="n">
        <v>2.25</v>
      </c>
      <c r="O6" s="34" t="n">
        <f aca="false">IF(ISBLANK(L6),H6, (H6*G6)/L6)</f>
        <v>4676</v>
      </c>
      <c r="P6" s="37" t="n">
        <f aca="false">O6*N6</f>
        <v>10521</v>
      </c>
      <c r="Q6" s="35"/>
      <c r="S6" s="52" t="n">
        <v>1.75</v>
      </c>
      <c r="T6" s="8" t="n">
        <v>3</v>
      </c>
      <c r="U6" s="8" t="s">
        <v>99</v>
      </c>
      <c r="V6" s="8" t="s">
        <v>100</v>
      </c>
      <c r="W6" s="5" t="s">
        <v>97</v>
      </c>
    </row>
    <row r="7" customFormat="false" ht="32.25" hidden="false" customHeight="true" outlineLevel="0" collapsed="false">
      <c r="A7" s="29" t="n">
        <v>5</v>
      </c>
      <c r="B7" s="30" t="s">
        <v>34</v>
      </c>
      <c r="C7" s="30" t="s">
        <v>35</v>
      </c>
      <c r="D7" s="31" t="s">
        <v>36</v>
      </c>
      <c r="E7" s="29" t="s">
        <v>36</v>
      </c>
      <c r="F7" s="32" t="s">
        <v>37</v>
      </c>
      <c r="G7" s="33"/>
      <c r="H7" s="34" t="n">
        <v>716</v>
      </c>
      <c r="I7" s="35" t="s">
        <v>91</v>
      </c>
      <c r="J7" s="35" t="n">
        <v>31</v>
      </c>
      <c r="K7" s="35"/>
      <c r="L7" s="33"/>
      <c r="M7" s="26" t="s">
        <v>87</v>
      </c>
      <c r="N7" s="36" t="n">
        <v>1.9</v>
      </c>
      <c r="O7" s="34" t="n">
        <f aca="false">IF(ISBLANK(L7),H7, (H7*G7)/L7)</f>
        <v>716</v>
      </c>
      <c r="P7" s="37" t="n">
        <f aca="false">O7*N7</f>
        <v>1360.4</v>
      </c>
      <c r="Q7" s="35"/>
      <c r="S7" s="52" t="n">
        <v>1.58</v>
      </c>
      <c r="T7" s="8" t="n">
        <v>4</v>
      </c>
      <c r="U7" s="8" t="s">
        <v>101</v>
      </c>
      <c r="V7" s="8" t="s">
        <v>102</v>
      </c>
      <c r="W7" s="8" t="s">
        <v>91</v>
      </c>
    </row>
    <row r="8" customFormat="false" ht="32.25" hidden="false" customHeight="true" outlineLevel="0" collapsed="false">
      <c r="A8" s="29" t="n">
        <v>6</v>
      </c>
      <c r="B8" s="30" t="s">
        <v>38</v>
      </c>
      <c r="C8" s="30" t="s">
        <v>27</v>
      </c>
      <c r="D8" s="31" t="n">
        <v>1</v>
      </c>
      <c r="E8" s="29" t="s">
        <v>28</v>
      </c>
      <c r="F8" s="32" t="s">
        <v>29</v>
      </c>
      <c r="G8" s="33"/>
      <c r="H8" s="34" t="n">
        <v>718</v>
      </c>
      <c r="I8" s="35" t="s">
        <v>91</v>
      </c>
      <c r="J8" s="35" t="n">
        <v>142</v>
      </c>
      <c r="K8" s="35"/>
      <c r="L8" s="33"/>
      <c r="M8" s="26" t="s">
        <v>87</v>
      </c>
      <c r="N8" s="36" t="n">
        <v>1.95</v>
      </c>
      <c r="O8" s="34" t="n">
        <f aca="false">IF(ISBLANK(L8),H8, (H8*G8)/L8)</f>
        <v>718</v>
      </c>
      <c r="P8" s="37" t="n">
        <f aca="false">O8*N8</f>
        <v>1400.1</v>
      </c>
      <c r="Q8" s="35"/>
      <c r="S8" s="52" t="n">
        <v>1.85</v>
      </c>
      <c r="T8" s="8" t="n">
        <v>5</v>
      </c>
      <c r="U8" s="8" t="s">
        <v>103</v>
      </c>
      <c r="V8" s="8" t="s">
        <v>104</v>
      </c>
      <c r="W8" s="5" t="s">
        <v>96</v>
      </c>
    </row>
    <row r="9" customFormat="false" ht="32.25" hidden="false" customHeight="true" outlineLevel="0" collapsed="false">
      <c r="A9" s="29" t="n">
        <v>7</v>
      </c>
      <c r="B9" s="30" t="s">
        <v>39</v>
      </c>
      <c r="C9" s="30" t="s">
        <v>40</v>
      </c>
      <c r="D9" s="31" t="n">
        <v>2</v>
      </c>
      <c r="E9" s="29" t="s">
        <v>41</v>
      </c>
      <c r="F9" s="32" t="s">
        <v>42</v>
      </c>
      <c r="G9" s="32" t="n">
        <v>4</v>
      </c>
      <c r="H9" s="34" t="n">
        <v>2790</v>
      </c>
      <c r="I9" s="35" t="s">
        <v>105</v>
      </c>
      <c r="J9" s="35" t="n">
        <v>213</v>
      </c>
      <c r="K9" s="35"/>
      <c r="L9" s="35" t="n">
        <v>4</v>
      </c>
      <c r="M9" s="26" t="s">
        <v>87</v>
      </c>
      <c r="N9" s="36" t="n">
        <v>1.15</v>
      </c>
      <c r="O9" s="34" t="n">
        <f aca="false">IF(ISBLANK(L9),H9, (H9*G9)/L9)</f>
        <v>2790</v>
      </c>
      <c r="P9" s="37" t="n">
        <f aca="false">O9*N9</f>
        <v>3208.5</v>
      </c>
      <c r="Q9" s="35"/>
      <c r="S9" s="52" t="n">
        <v>2.15</v>
      </c>
      <c r="T9" s="8" t="n">
        <v>15</v>
      </c>
      <c r="U9" s="8" t="s">
        <v>106</v>
      </c>
      <c r="V9" s="8" t="s">
        <v>107</v>
      </c>
      <c r="W9" s="5" t="s">
        <v>108</v>
      </c>
    </row>
    <row r="10" customFormat="false" ht="32.25" hidden="false" customHeight="true" outlineLevel="0" collapsed="false">
      <c r="A10" s="29" t="n">
        <v>8</v>
      </c>
      <c r="B10" s="30" t="s">
        <v>43</v>
      </c>
      <c r="C10" s="30" t="s">
        <v>44</v>
      </c>
      <c r="D10" s="31" t="n">
        <v>2</v>
      </c>
      <c r="E10" s="29" t="s">
        <v>45</v>
      </c>
      <c r="F10" s="32" t="s">
        <v>46</v>
      </c>
      <c r="G10" s="32" t="n">
        <v>12</v>
      </c>
      <c r="H10" s="34" t="n">
        <v>700</v>
      </c>
      <c r="I10" s="35" t="s">
        <v>97</v>
      </c>
      <c r="J10" s="35" t="n">
        <v>116</v>
      </c>
      <c r="K10" s="35"/>
      <c r="L10" s="35" t="n">
        <v>6</v>
      </c>
      <c r="M10" s="26" t="s">
        <v>87</v>
      </c>
      <c r="N10" s="36" t="n">
        <v>1.62</v>
      </c>
      <c r="O10" s="34" t="n">
        <f aca="false">IF(ISBLANK(L10),H10, (H10*G10)/L10)</f>
        <v>1400</v>
      </c>
      <c r="P10" s="37" t="n">
        <f aca="false">O10*N10</f>
        <v>2268</v>
      </c>
      <c r="Q10" s="35"/>
      <c r="S10" s="52" t="n">
        <v>1.83</v>
      </c>
      <c r="T10" s="8" t="n">
        <v>18</v>
      </c>
      <c r="U10" s="8" t="s">
        <v>109</v>
      </c>
      <c r="V10" s="8" t="s">
        <v>110</v>
      </c>
      <c r="W10" s="5" t="s">
        <v>111</v>
      </c>
    </row>
    <row r="11" customFormat="false" ht="32.25" hidden="false" customHeight="true" outlineLevel="0" collapsed="false">
      <c r="A11" s="29" t="n">
        <v>9</v>
      </c>
      <c r="B11" s="30" t="s">
        <v>47</v>
      </c>
      <c r="C11" s="30" t="s">
        <v>48</v>
      </c>
      <c r="D11" s="31" t="n">
        <v>1</v>
      </c>
      <c r="E11" s="29" t="s">
        <v>49</v>
      </c>
      <c r="F11" s="32" t="s">
        <v>50</v>
      </c>
      <c r="G11" s="33"/>
      <c r="H11" s="34" t="n">
        <v>114</v>
      </c>
      <c r="I11" s="35" t="s">
        <v>91</v>
      </c>
      <c r="J11" s="35" t="n">
        <v>1096</v>
      </c>
      <c r="K11" s="35"/>
      <c r="L11" s="33"/>
      <c r="M11" s="26" t="s">
        <v>87</v>
      </c>
      <c r="N11" s="36" t="n">
        <v>3.75</v>
      </c>
      <c r="O11" s="34" t="n">
        <f aca="false">IF(ISBLANK(L11),H11, (H11*G11)/L11)</f>
        <v>114</v>
      </c>
      <c r="P11" s="37" t="n">
        <f aca="false">O11*N11</f>
        <v>427.5</v>
      </c>
      <c r="Q11" s="35"/>
      <c r="S11" s="52" t="n">
        <v>1.52</v>
      </c>
      <c r="T11" s="8" t="n">
        <v>19</v>
      </c>
      <c r="U11" s="8" t="s">
        <v>112</v>
      </c>
      <c r="V11" s="8" t="s">
        <v>113</v>
      </c>
      <c r="W11" s="5" t="s">
        <v>91</v>
      </c>
    </row>
    <row r="12" customFormat="false" ht="32.25" hidden="false" customHeight="true" outlineLevel="0" collapsed="false">
      <c r="A12" s="29" t="n">
        <v>10</v>
      </c>
      <c r="B12" s="30" t="s">
        <v>51</v>
      </c>
      <c r="C12" s="30" t="s">
        <v>52</v>
      </c>
      <c r="D12" s="31" t="n">
        <v>2</v>
      </c>
      <c r="E12" s="29" t="s">
        <v>53</v>
      </c>
      <c r="F12" s="32" t="s">
        <v>54</v>
      </c>
      <c r="G12" s="32" t="n">
        <v>6</v>
      </c>
      <c r="H12" s="34" t="n">
        <v>3815</v>
      </c>
      <c r="I12" s="35" t="s">
        <v>91</v>
      </c>
      <c r="J12" s="35" t="n">
        <v>157</v>
      </c>
      <c r="K12" s="35"/>
      <c r="L12" s="35" t="n">
        <v>6</v>
      </c>
      <c r="M12" s="26" t="s">
        <v>87</v>
      </c>
      <c r="N12" s="36" t="n">
        <v>1.42</v>
      </c>
      <c r="O12" s="34" t="n">
        <f aca="false">IF(ISBLANK(L12),H12, (H12*G12)/L12)</f>
        <v>3815</v>
      </c>
      <c r="P12" s="37" t="n">
        <f aca="false">O12*N12</f>
        <v>5417.3</v>
      </c>
      <c r="Q12" s="35"/>
      <c r="S12" s="52" t="n">
        <v>1.6</v>
      </c>
      <c r="T12" s="8" t="n">
        <v>8</v>
      </c>
      <c r="U12" s="8" t="s">
        <v>114</v>
      </c>
      <c r="V12" s="8" t="s">
        <v>115</v>
      </c>
      <c r="W12" s="5" t="s">
        <v>91</v>
      </c>
    </row>
    <row r="13" customFormat="false" ht="32.25" hidden="false" customHeight="true" outlineLevel="0" collapsed="false">
      <c r="A13" s="29" t="n">
        <v>11</v>
      </c>
      <c r="B13" s="30" t="s">
        <v>55</v>
      </c>
      <c r="C13" s="30" t="s">
        <v>56</v>
      </c>
      <c r="D13" s="31" t="n">
        <v>1</v>
      </c>
      <c r="E13" s="29" t="s">
        <v>32</v>
      </c>
      <c r="F13" s="32" t="s">
        <v>57</v>
      </c>
      <c r="G13" s="32" t="n">
        <v>30</v>
      </c>
      <c r="H13" s="34" t="n">
        <v>2957</v>
      </c>
      <c r="I13" s="35" t="s">
        <v>91</v>
      </c>
      <c r="J13" s="35" t="n">
        <v>168</v>
      </c>
      <c r="K13" s="35"/>
      <c r="L13" s="35" t="n">
        <v>30</v>
      </c>
      <c r="M13" s="26" t="s">
        <v>87</v>
      </c>
      <c r="N13" s="36" t="n">
        <v>3.3</v>
      </c>
      <c r="O13" s="34" t="n">
        <f aca="false">IF(ISBLANK(L13),H13, (H13*G13)/L13)</f>
        <v>2957</v>
      </c>
      <c r="P13" s="37" t="n">
        <f aca="false">O13*N13</f>
        <v>9758.1</v>
      </c>
      <c r="Q13" s="35"/>
      <c r="S13" s="52" t="n">
        <v>2.5</v>
      </c>
      <c r="T13" s="8" t="n">
        <v>12</v>
      </c>
      <c r="U13" s="8" t="s">
        <v>116</v>
      </c>
      <c r="V13" s="8" t="s">
        <v>117</v>
      </c>
      <c r="W13" s="5" t="s">
        <v>91</v>
      </c>
    </row>
    <row r="14" customFormat="false" ht="32.25" hidden="false" customHeight="true" outlineLevel="0" collapsed="false">
      <c r="A14" s="29" t="n">
        <v>12</v>
      </c>
      <c r="B14" s="30" t="s">
        <v>58</v>
      </c>
      <c r="C14" s="30" t="s">
        <v>59</v>
      </c>
      <c r="D14" s="31" t="s">
        <v>60</v>
      </c>
      <c r="E14" s="29" t="s">
        <v>32</v>
      </c>
      <c r="F14" s="32" t="s">
        <v>61</v>
      </c>
      <c r="G14" s="32" t="n">
        <v>12</v>
      </c>
      <c r="H14" s="34" t="n">
        <v>578</v>
      </c>
      <c r="I14" s="35" t="s">
        <v>91</v>
      </c>
      <c r="J14" s="35" t="n">
        <v>167</v>
      </c>
      <c r="K14" s="35"/>
      <c r="L14" s="35" t="n">
        <v>12</v>
      </c>
      <c r="M14" s="26" t="s">
        <v>87</v>
      </c>
      <c r="N14" s="36" t="n">
        <v>1.9</v>
      </c>
      <c r="O14" s="34" t="n">
        <f aca="false">IF(ISBLANK(L14),H14, (H14*G14)/L14)</f>
        <v>578</v>
      </c>
      <c r="P14" s="37" t="n">
        <f aca="false">O14*N14</f>
        <v>1098.2</v>
      </c>
      <c r="Q14" s="35"/>
      <c r="S14" s="52"/>
      <c r="T14" s="8" t="n">
        <v>13</v>
      </c>
      <c r="U14" s="8" t="s">
        <v>118</v>
      </c>
      <c r="V14" s="8" t="s">
        <v>119</v>
      </c>
      <c r="W14" s="5" t="s">
        <v>91</v>
      </c>
    </row>
    <row r="15" customFormat="false" ht="32.25" hidden="false" customHeight="true" outlineLevel="0" collapsed="false">
      <c r="A15" s="29" t="n">
        <v>13</v>
      </c>
      <c r="B15" s="30" t="s">
        <v>62</v>
      </c>
      <c r="C15" s="30" t="s">
        <v>63</v>
      </c>
      <c r="D15" s="31" t="n">
        <v>1</v>
      </c>
      <c r="E15" s="29" t="s">
        <v>64</v>
      </c>
      <c r="F15" s="32" t="s">
        <v>65</v>
      </c>
      <c r="G15" s="32" t="n">
        <v>12</v>
      </c>
      <c r="H15" s="34" t="n">
        <v>0</v>
      </c>
      <c r="I15" s="35" t="s">
        <v>91</v>
      </c>
      <c r="J15" s="35" t="n">
        <v>4867</v>
      </c>
      <c r="K15" s="35"/>
      <c r="L15" s="35" t="n">
        <v>12</v>
      </c>
      <c r="M15" s="26" t="s">
        <v>87</v>
      </c>
      <c r="N15" s="36" t="n">
        <v>3.36</v>
      </c>
      <c r="O15" s="34" t="n">
        <f aca="false">IF(ISBLANK(L15),H15, (H15*G15)/L15)</f>
        <v>0</v>
      </c>
      <c r="P15" s="37" t="n">
        <f aca="false">O15*N15</f>
        <v>0</v>
      </c>
      <c r="Q15" s="35"/>
      <c r="S15" s="52" t="n">
        <v>0.95</v>
      </c>
      <c r="T15" s="8" t="n">
        <v>9</v>
      </c>
      <c r="U15" s="8" t="s">
        <v>120</v>
      </c>
      <c r="V15" s="8" t="s">
        <v>121</v>
      </c>
      <c r="W15" s="5" t="s">
        <v>91</v>
      </c>
    </row>
    <row r="16" customFormat="false" ht="32.25" hidden="false" customHeight="true" outlineLevel="0" collapsed="false">
      <c r="A16" s="29" t="n">
        <v>14</v>
      </c>
      <c r="B16" s="30" t="s">
        <v>66</v>
      </c>
      <c r="C16" s="30" t="s">
        <v>67</v>
      </c>
      <c r="D16" s="31" t="n">
        <v>2</v>
      </c>
      <c r="E16" s="29" t="s">
        <v>49</v>
      </c>
      <c r="F16" s="32" t="s">
        <v>46</v>
      </c>
      <c r="G16" s="32" t="n">
        <v>12</v>
      </c>
      <c r="H16" s="34" t="n">
        <v>45617</v>
      </c>
      <c r="I16" s="35" t="s">
        <v>91</v>
      </c>
      <c r="J16" s="35" t="n">
        <v>155</v>
      </c>
      <c r="K16" s="35"/>
      <c r="L16" s="35" t="n">
        <v>12</v>
      </c>
      <c r="M16" s="26" t="s">
        <v>87</v>
      </c>
      <c r="N16" s="36" t="n">
        <v>1.74</v>
      </c>
      <c r="O16" s="34" t="n">
        <f aca="false">IF(ISBLANK(L16),H16, (H16*G16)/L16)</f>
        <v>45617</v>
      </c>
      <c r="P16" s="37" t="n">
        <f aca="false">O16*N16</f>
        <v>79373.58</v>
      </c>
      <c r="Q16" s="35"/>
      <c r="S16" s="52" t="n">
        <v>1.5</v>
      </c>
      <c r="T16" s="8" t="n">
        <v>6</v>
      </c>
      <c r="U16" s="8" t="s">
        <v>122</v>
      </c>
      <c r="V16" s="8" t="s">
        <v>123</v>
      </c>
      <c r="W16" s="5" t="s">
        <v>91</v>
      </c>
    </row>
    <row r="17" customFormat="false" ht="32.25" hidden="false" customHeight="true" outlineLevel="0" collapsed="false">
      <c r="A17" s="29" t="n">
        <v>15</v>
      </c>
      <c r="B17" s="30" t="s">
        <v>68</v>
      </c>
      <c r="C17" s="38" t="s">
        <v>69</v>
      </c>
      <c r="D17" s="39" t="n">
        <v>2</v>
      </c>
      <c r="E17" s="29" t="s">
        <v>49</v>
      </c>
      <c r="F17" s="29" t="s">
        <v>46</v>
      </c>
      <c r="G17" s="29" t="n">
        <v>16</v>
      </c>
      <c r="H17" s="34" t="n">
        <v>5328</v>
      </c>
      <c r="I17" s="35" t="s">
        <v>97</v>
      </c>
      <c r="J17" s="35" t="n">
        <v>215</v>
      </c>
      <c r="K17" s="35"/>
      <c r="L17" s="40" t="n">
        <v>12</v>
      </c>
      <c r="M17" s="26" t="s">
        <v>87</v>
      </c>
      <c r="N17" s="36" t="n">
        <v>2.45</v>
      </c>
      <c r="O17" s="34" t="n">
        <f aca="false">IF(ISBLANK(L17),H17, (H17*G17)/L17)</f>
        <v>7104</v>
      </c>
      <c r="P17" s="37" t="n">
        <f aca="false">O17*N17</f>
        <v>17404.8</v>
      </c>
      <c r="Q17" s="35"/>
      <c r="S17" s="52" t="n">
        <v>1.85</v>
      </c>
      <c r="T17" s="5" t="n">
        <v>7</v>
      </c>
      <c r="U17" s="5" t="s">
        <v>124</v>
      </c>
      <c r="V17" s="8" t="s">
        <v>125</v>
      </c>
      <c r="W17" s="5" t="s">
        <v>97</v>
      </c>
    </row>
    <row r="18" customFormat="false" ht="32.25" hidden="false" customHeight="true" outlineLevel="0" collapsed="false">
      <c r="A18" s="29" t="n">
        <v>16</v>
      </c>
      <c r="B18" s="30" t="s">
        <v>70</v>
      </c>
      <c r="C18" s="30" t="s">
        <v>63</v>
      </c>
      <c r="D18" s="31" t="n">
        <v>2</v>
      </c>
      <c r="E18" s="29" t="s">
        <v>49</v>
      </c>
      <c r="F18" s="32" t="s">
        <v>46</v>
      </c>
      <c r="G18" s="32" t="n">
        <v>6</v>
      </c>
      <c r="H18" s="34" t="n">
        <v>14517</v>
      </c>
      <c r="I18" s="35" t="s">
        <v>91</v>
      </c>
      <c r="J18" s="35" t="n">
        <v>1061</v>
      </c>
      <c r="K18" s="35"/>
      <c r="L18" s="35" t="n">
        <v>6</v>
      </c>
      <c r="M18" s="26" t="s">
        <v>87</v>
      </c>
      <c r="N18" s="36" t="n">
        <v>1.42</v>
      </c>
      <c r="O18" s="34" t="n">
        <f aca="false">IF(ISBLANK(L18),H18, (H18*G18)/L18)</f>
        <v>14517</v>
      </c>
      <c r="P18" s="37" t="n">
        <f aca="false">O18*N18</f>
        <v>20614.14</v>
      </c>
      <c r="Q18" s="35"/>
      <c r="S18" s="52" t="n">
        <v>1.65</v>
      </c>
      <c r="T18" s="8" t="n">
        <v>10</v>
      </c>
      <c r="U18" s="8" t="s">
        <v>126</v>
      </c>
      <c r="V18" s="8" t="s">
        <v>127</v>
      </c>
      <c r="W18" s="5" t="s">
        <v>91</v>
      </c>
    </row>
    <row r="19" customFormat="false" ht="32.25" hidden="false" customHeight="true" outlineLevel="0" collapsed="false">
      <c r="A19" s="29" t="n">
        <v>17</v>
      </c>
      <c r="B19" s="30" t="s">
        <v>71</v>
      </c>
      <c r="C19" s="30" t="s">
        <v>63</v>
      </c>
      <c r="D19" s="31" t="n">
        <v>2</v>
      </c>
      <c r="E19" s="29" t="s">
        <v>41</v>
      </c>
      <c r="F19" s="32" t="s">
        <v>72</v>
      </c>
      <c r="G19" s="32" t="n">
        <v>6</v>
      </c>
      <c r="H19" s="34"/>
      <c r="I19" s="35" t="s">
        <v>91</v>
      </c>
      <c r="J19" s="35" t="n">
        <v>557</v>
      </c>
      <c r="K19" s="35"/>
      <c r="L19" s="35" t="n">
        <v>6</v>
      </c>
      <c r="M19" s="26" t="s">
        <v>87</v>
      </c>
      <c r="N19" s="36" t="n">
        <v>1.8</v>
      </c>
      <c r="O19" s="34" t="n">
        <f aca="false">IF(ISBLANK(L19),H19, (H19*G19)/L19)</f>
        <v>0</v>
      </c>
      <c r="P19" s="37" t="n">
        <f aca="false">O19*N19</f>
        <v>0</v>
      </c>
      <c r="Q19" s="35"/>
      <c r="S19" s="52" t="n">
        <v>1.45</v>
      </c>
      <c r="T19" s="8" t="n">
        <v>11</v>
      </c>
      <c r="U19" s="8" t="s">
        <v>128</v>
      </c>
      <c r="V19" s="8" t="s">
        <v>129</v>
      </c>
      <c r="W19" s="5" t="s">
        <v>91</v>
      </c>
    </row>
    <row r="20" customFormat="false" ht="32.25" hidden="false" customHeight="true" outlineLevel="0" collapsed="false">
      <c r="A20" s="29" t="n">
        <v>18</v>
      </c>
      <c r="B20" s="30" t="s">
        <v>73</v>
      </c>
      <c r="C20" s="30" t="s">
        <v>74</v>
      </c>
      <c r="D20" s="31" t="n">
        <v>2</v>
      </c>
      <c r="E20" s="29" t="s">
        <v>41</v>
      </c>
      <c r="F20" s="32" t="s">
        <v>75</v>
      </c>
      <c r="G20" s="32" t="n">
        <v>12</v>
      </c>
      <c r="H20" s="34" t="n">
        <v>2910</v>
      </c>
      <c r="I20" s="35" t="s">
        <v>105</v>
      </c>
      <c r="J20" s="35" t="n">
        <v>9645</v>
      </c>
      <c r="K20" s="35"/>
      <c r="L20" s="35" t="n">
        <v>12</v>
      </c>
      <c r="M20" s="26" t="s">
        <v>87</v>
      </c>
      <c r="N20" s="36" t="n">
        <v>2.89</v>
      </c>
      <c r="O20" s="34" t="n">
        <f aca="false">IF(ISBLANK(L20),H20, (H20*G20)/L20)</f>
        <v>2910</v>
      </c>
      <c r="P20" s="37" t="n">
        <f aca="false">O20*N20</f>
        <v>8409.9</v>
      </c>
      <c r="Q20" s="35"/>
      <c r="S20" s="52" t="n">
        <v>3.25</v>
      </c>
      <c r="T20" s="8" t="n">
        <v>17</v>
      </c>
      <c r="U20" s="8" t="s">
        <v>130</v>
      </c>
      <c r="V20" s="8" t="s">
        <v>131</v>
      </c>
      <c r="W20" s="5" t="s">
        <v>108</v>
      </c>
    </row>
    <row r="21" customFormat="false" ht="32.25" hidden="false" customHeight="true" outlineLevel="0" collapsed="false">
      <c r="A21" s="29" t="n">
        <v>19</v>
      </c>
      <c r="B21" s="30" t="s">
        <v>76</v>
      </c>
      <c r="C21" s="30" t="s">
        <v>74</v>
      </c>
      <c r="D21" s="31" t="n">
        <v>2</v>
      </c>
      <c r="E21" s="29" t="s">
        <v>49</v>
      </c>
      <c r="F21" s="32" t="s">
        <v>77</v>
      </c>
      <c r="G21" s="32" t="n">
        <v>10</v>
      </c>
      <c r="H21" s="34" t="n">
        <v>727</v>
      </c>
      <c r="I21" s="35" t="s">
        <v>105</v>
      </c>
      <c r="J21" s="35" t="n">
        <v>9216</v>
      </c>
      <c r="K21" s="35"/>
      <c r="L21" s="35" t="n">
        <v>10</v>
      </c>
      <c r="M21" s="26" t="s">
        <v>87</v>
      </c>
      <c r="N21" s="36" t="n">
        <v>1.85</v>
      </c>
      <c r="O21" s="34" t="n">
        <f aca="false">IF(ISBLANK(L21),H21, (H21*G21)/L21)</f>
        <v>727</v>
      </c>
      <c r="P21" s="37" t="n">
        <f aca="false">O21*N21</f>
        <v>1344.95</v>
      </c>
      <c r="Q21" s="35"/>
      <c r="S21" s="52"/>
      <c r="T21" s="8" t="n">
        <v>16</v>
      </c>
      <c r="U21" s="8" t="s">
        <v>132</v>
      </c>
      <c r="V21" s="8" t="s">
        <v>133</v>
      </c>
      <c r="W21" s="5" t="s">
        <v>108</v>
      </c>
    </row>
    <row r="22" customFormat="false" ht="32.25" hidden="false" customHeight="true" outlineLevel="0" collapsed="false">
      <c r="A22" s="5"/>
      <c r="B22" s="41"/>
      <c r="C22" s="2"/>
      <c r="D22" s="42"/>
      <c r="E22" s="43"/>
      <c r="F22" s="8"/>
      <c r="G22" s="8"/>
      <c r="H22" s="8"/>
      <c r="I22" s="8"/>
      <c r="J22" s="8"/>
      <c r="K22" s="2"/>
      <c r="L22" s="8"/>
      <c r="M22" s="8"/>
      <c r="N22" s="44" t="s">
        <v>78</v>
      </c>
      <c r="O22" s="44"/>
      <c r="P22" s="45" t="n">
        <f aca="false">SUM(P3:P21)</f>
        <v>167917.46</v>
      </c>
      <c r="S22" s="52"/>
      <c r="T22" s="8"/>
      <c r="U22" s="8"/>
      <c r="V22" s="56"/>
    </row>
    <row r="23" customFormat="false" ht="26.25" hidden="true" customHeight="true" outlineLevel="0" collapsed="false">
      <c r="A23" s="5"/>
      <c r="C23" s="2"/>
      <c r="D23" s="42"/>
      <c r="E23" s="43"/>
      <c r="F23" s="8"/>
      <c r="G23" s="8"/>
      <c r="H23" s="8"/>
      <c r="I23" s="8"/>
      <c r="J23" s="8"/>
      <c r="K23" s="2"/>
      <c r="L23" s="8"/>
      <c r="M23" s="8"/>
      <c r="O23" s="46"/>
      <c r="S23" s="52"/>
      <c r="T23" s="8"/>
      <c r="U23" s="8"/>
      <c r="V23" s="56"/>
    </row>
    <row r="24" customFormat="false" ht="26.25" hidden="true" customHeight="true" outlineLevel="0" collapsed="false">
      <c r="A24" s="5"/>
      <c r="C24" s="2"/>
      <c r="D24" s="42"/>
      <c r="E24" s="43"/>
      <c r="F24" s="8"/>
      <c r="G24" s="8"/>
      <c r="H24" s="8"/>
      <c r="I24" s="8"/>
      <c r="J24" s="8"/>
      <c r="K24" s="2"/>
      <c r="L24" s="8"/>
      <c r="M24" s="8"/>
      <c r="O24" s="46"/>
      <c r="S24" s="52"/>
      <c r="T24" s="8"/>
      <c r="U24" s="8"/>
      <c r="V24" s="56"/>
    </row>
    <row r="25" customFormat="false" ht="26.25" hidden="true" customHeight="true" outlineLevel="0" collapsed="false">
      <c r="A25" s="5"/>
      <c r="C25" s="2"/>
      <c r="D25" s="42"/>
      <c r="E25" s="43"/>
      <c r="F25" s="8"/>
      <c r="G25" s="8"/>
      <c r="H25" s="8"/>
      <c r="I25" s="8"/>
      <c r="J25" s="8"/>
      <c r="K25" s="2"/>
      <c r="L25" s="8"/>
      <c r="M25" s="8"/>
      <c r="O25" s="46"/>
      <c r="S25" s="52"/>
      <c r="T25" s="8"/>
      <c r="U25" s="8"/>
      <c r="V25" s="56"/>
    </row>
    <row r="26" customFormat="false" ht="26.25" hidden="true" customHeight="true" outlineLevel="0" collapsed="false">
      <c r="A26" s="5"/>
      <c r="C26" s="2"/>
      <c r="D26" s="42"/>
      <c r="E26" s="43"/>
      <c r="F26" s="8"/>
      <c r="G26" s="8"/>
      <c r="H26" s="8"/>
      <c r="I26" s="8"/>
      <c r="J26" s="8"/>
      <c r="K26" s="2"/>
      <c r="L26" s="8"/>
      <c r="M26" s="8"/>
      <c r="O26" s="46"/>
      <c r="S26" s="52"/>
      <c r="T26" s="8"/>
      <c r="U26" s="8"/>
      <c r="V26" s="56"/>
    </row>
    <row r="27" customFormat="false" ht="26.25" hidden="true" customHeight="true" outlineLevel="0" collapsed="false">
      <c r="A27" s="5"/>
      <c r="C27" s="2"/>
      <c r="D27" s="42"/>
      <c r="E27" s="43"/>
      <c r="F27" s="8"/>
      <c r="G27" s="8"/>
      <c r="H27" s="8"/>
      <c r="I27" s="8"/>
      <c r="J27" s="8"/>
      <c r="K27" s="2"/>
      <c r="L27" s="8"/>
      <c r="M27" s="8"/>
      <c r="O27" s="46"/>
      <c r="S27" s="52"/>
      <c r="T27" s="8"/>
      <c r="U27" s="8"/>
      <c r="V27" s="56"/>
    </row>
    <row r="28" customFormat="false" ht="26.25" hidden="true" customHeight="true" outlineLevel="0" collapsed="false">
      <c r="A28" s="5"/>
      <c r="C28" s="2"/>
      <c r="D28" s="42"/>
      <c r="E28" s="43"/>
      <c r="F28" s="8"/>
      <c r="G28" s="8"/>
      <c r="H28" s="8"/>
      <c r="I28" s="8"/>
      <c r="J28" s="8"/>
      <c r="K28" s="2"/>
      <c r="L28" s="8"/>
      <c r="M28" s="8"/>
      <c r="O28" s="46"/>
      <c r="S28" s="52"/>
      <c r="T28" s="8"/>
      <c r="U28" s="8"/>
      <c r="V28" s="56"/>
    </row>
    <row r="29" customFormat="false" ht="26.25" hidden="true" customHeight="true" outlineLevel="0" collapsed="false">
      <c r="H29" s="6"/>
      <c r="S29" s="6"/>
    </row>
    <row r="30" customFormat="false" ht="26.25" hidden="true" customHeight="true" outlineLevel="0" collapsed="false">
      <c r="H30" s="6"/>
      <c r="S30" s="6"/>
    </row>
    <row r="31" customFormat="false" ht="26.25" hidden="true" customHeight="true" outlineLevel="0" collapsed="false">
      <c r="H31" s="6"/>
      <c r="S31" s="6"/>
    </row>
    <row r="32" customFormat="false" ht="26.25" hidden="true" customHeight="true" outlineLevel="0" collapsed="false">
      <c r="H32" s="6"/>
      <c r="S32" s="6"/>
    </row>
  </sheetData>
  <sheetProtection algorithmName="SHA-512" hashValue="AR54dgRvGGxR57IHwLG8YoP0iU6LfI3kMrk5emumcxrp3pWJ6ebOIOCstdXmycA6t1n5gP4HOstFdx4fkMqzTg==" saltValue="pIfd8/lfMnMXISlwujEPow==" spinCount="100000" sheet="true" objects="true" scenarios="true"/>
  <mergeCells count="2">
    <mergeCell ref="A1:B1"/>
    <mergeCell ref="N22:O22"/>
  </mergeCells>
  <conditionalFormatting sqref="M3:M21">
    <cfRule type="expression" priority="2" aboveAverage="0" equalAverage="0" bottom="0" percent="0" rank="0" text="" dxfId="6">
      <formula>M3="Exception"</formula>
    </cfRule>
    <cfRule type="expression" priority="3" aboveAverage="0" equalAverage="0" bottom="0" percent="0" rank="0" text="" dxfId="7">
      <formula>M3="x"</formula>
    </cfRule>
  </conditionalFormatting>
  <dataValidations count="4">
    <dataValidation allowBlank="true" error="Pleas enter only a numerical value for the Price per Pack." errorTitle="Price per Pck" operator="greaterThan" showDropDown="false" showErrorMessage="true" showInputMessage="true" sqref="N3" type="decimal">
      <formula1>0</formula1>
      <formula2>0</formula2>
    </dataValidation>
    <dataValidation allowBlank="true" error="Please enter a whole number indicating the number of units in the pack you are bidding.   If this is the same as the &quot;Base Pack Size&quot;, you may leave it blank." errorTitle="Actual Pack Size" operator="greaterThan" showDropDown="false" showErrorMessage="true" showInputMessage="true" sqref="L3:L21" type="whole">
      <formula1>0</formula1>
      <formula2>0</formula2>
    </dataValidation>
    <dataValidation allowBlank="true" error="Please use the dropdown arrow to enter X in this cell." errorTitle="Buy American" operator="between" showDropDown="false" showErrorMessage="true" showInputMessage="true" sqref="M3:M21" type="list">
      <formula1>Sheet2!$A$1:$A$2</formula1>
      <formula2>0</formula2>
    </dataValidation>
    <dataValidation allowBlank="true" error="Pleas enter only a numerical value for the Price per Pack." errorTitle="Price per Pck" operator="greaterThan" showDropDown="false" showErrorMessage="true" showInputMessage="true" sqref="N4:N21" type="decimal">
      <formula1>0</formula1>
      <formula2>0</formula2>
    </dataValidation>
  </dataValidations>
  <printOptions headings="false" gridLines="false" gridLinesSet="true" horizontalCentered="true" verticalCentered="false"/>
  <pageMargins left="0.25" right="0.25" top="0.75" bottom="0.75" header="0.3" footer="0.511805555555555"/>
  <pageSetup paperSize="5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&amp;LMSBG Bread Bid 2020&amp;RZone 3</oddHeader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W32"/>
  <sheetViews>
    <sheetView showFormulas="false" showGridLines="false" showRowColHeaders="true" showZeros="false" rightToLeft="false" tabSelected="false" showOutlineSymbols="true" defaultGridColor="true" view="normal" topLeftCell="A1" colorId="64" zoomScale="80" zoomScaleNormal="80" zoomScalePageLayoutView="100" workbookViewId="0">
      <pane xSplit="2" ySplit="2" topLeftCell="C3" activePane="bottomRight" state="frozen"/>
      <selection pane="topLeft" activeCell="A1" activeCellId="0" sqref="A1"/>
      <selection pane="topRight" activeCell="C1" activeCellId="0" sqref="C1"/>
      <selection pane="bottomLeft" activeCell="A3" activeCellId="0" sqref="A3"/>
      <selection pane="bottomRight" activeCell="C9" activeCellId="0" sqref="C9"/>
    </sheetView>
  </sheetViews>
  <sheetFormatPr defaultRowHeight="12.8" zeroHeight="true" outlineLevelRow="0" outlineLevelCol="1"/>
  <cols>
    <col collapsed="false" customWidth="true" hidden="false" outlineLevel="0" max="1" min="1" style="1" width="7"/>
    <col collapsed="false" customWidth="true" hidden="false" outlineLevel="0" max="2" min="2" style="2" width="41.57"/>
    <col collapsed="false" customWidth="true" hidden="false" outlineLevel="0" max="3" min="3" style="1" width="39.7"/>
    <col collapsed="false" customWidth="true" hidden="false" outlineLevel="0" max="4" min="4" style="3" width="15.57"/>
    <col collapsed="false" customWidth="true" hidden="false" outlineLevel="0" max="5" min="5" style="4" width="13.7"/>
    <col collapsed="false" customWidth="true" hidden="false" outlineLevel="0" max="6" min="6" style="5" width="13.43"/>
    <col collapsed="false" customWidth="true" hidden="false" outlineLevel="0" max="7" min="7" style="5" width="8"/>
    <col collapsed="false" customWidth="true" hidden="false" outlineLevel="0" max="8" min="8" style="5" width="13.43"/>
    <col collapsed="false" customWidth="true" hidden="false" outlineLevel="0" max="9" min="9" style="5" width="17.86"/>
    <col collapsed="false" customWidth="true" hidden="false" outlineLevel="0" max="10" min="10" style="5" width="12.86"/>
    <col collapsed="false" customWidth="true" hidden="false" outlineLevel="0" max="11" min="11" style="1" width="19.57"/>
    <col collapsed="false" customWidth="true" hidden="false" outlineLevel="0" max="12" min="12" style="5" width="9.13"/>
    <col collapsed="false" customWidth="true" hidden="false" outlineLevel="0" max="13" min="13" style="5" width="11.86"/>
    <col collapsed="false" customWidth="true" hidden="false" outlineLevel="0" max="14" min="14" style="1" width="12.42"/>
    <col collapsed="false" customWidth="true" hidden="false" outlineLevel="0" max="15" min="15" style="6" width="15.15"/>
    <col collapsed="false" customWidth="true" hidden="false" outlineLevel="0" max="16" min="16" style="7" width="16.29"/>
    <col collapsed="false" customWidth="true" hidden="false" outlineLevel="0" max="17" min="17" style="8" width="20.86"/>
    <col collapsed="false" customWidth="true" hidden="false" outlineLevel="0" max="18" min="18" style="2" width="0.4"/>
    <col collapsed="false" customWidth="true" hidden="true" outlineLevel="1" max="20" min="19" style="5" width="12.71"/>
    <col collapsed="false" customWidth="true" hidden="true" outlineLevel="1" max="21" min="21" style="5" width="14.57"/>
    <col collapsed="false" customWidth="true" hidden="true" outlineLevel="1" max="22" min="22" style="47" width="23.42"/>
    <col collapsed="false" customWidth="true" hidden="true" outlineLevel="1" max="23" min="23" style="43" width="2.71"/>
    <col collapsed="false" customWidth="true" hidden="true" outlineLevel="0" max="24" min="24" style="1" width="17"/>
    <col collapsed="false" customWidth="true" hidden="true" outlineLevel="0" max="1025" min="25" style="1" width="17.4"/>
  </cols>
  <sheetData>
    <row r="1" s="11" customFormat="true" ht="38.25" hidden="false" customHeight="true" outlineLevel="0" collapsed="false">
      <c r="A1" s="9" t="s">
        <v>0</v>
      </c>
      <c r="B1" s="9"/>
      <c r="C1" s="1"/>
      <c r="D1" s="3"/>
      <c r="E1" s="4"/>
      <c r="F1" s="5"/>
      <c r="G1" s="5"/>
      <c r="H1" s="5"/>
      <c r="I1" s="5"/>
      <c r="J1" s="5"/>
      <c r="K1" s="1"/>
      <c r="L1" s="5"/>
      <c r="M1" s="5"/>
      <c r="N1" s="1"/>
      <c r="O1" s="6"/>
      <c r="P1" s="7"/>
      <c r="Q1" s="8"/>
      <c r="R1" s="10"/>
      <c r="S1" s="48"/>
      <c r="T1" s="48"/>
      <c r="U1" s="48"/>
      <c r="V1" s="49"/>
      <c r="W1" s="50"/>
    </row>
    <row r="2" s="20" customFormat="true" ht="52.5" hidden="false" customHeight="true" outlineLevel="0" collapsed="false">
      <c r="A2" s="12" t="s">
        <v>1</v>
      </c>
      <c r="B2" s="13" t="s">
        <v>2</v>
      </c>
      <c r="C2" s="14" t="s">
        <v>3</v>
      </c>
      <c r="D2" s="15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7" t="s">
        <v>14</v>
      </c>
      <c r="O2" s="18" t="s">
        <v>15</v>
      </c>
      <c r="P2" s="19" t="s">
        <v>16</v>
      </c>
      <c r="Q2" s="17" t="s">
        <v>17</v>
      </c>
      <c r="R2" s="17"/>
      <c r="S2" s="51" t="s">
        <v>80</v>
      </c>
      <c r="T2" s="51" t="s">
        <v>81</v>
      </c>
      <c r="U2" s="51" t="s">
        <v>82</v>
      </c>
      <c r="V2" s="51" t="s">
        <v>83</v>
      </c>
      <c r="W2" s="51" t="s">
        <v>84</v>
      </c>
    </row>
    <row r="3" customFormat="false" ht="32.25" hidden="false" customHeight="true" outlineLevel="0" collapsed="false">
      <c r="A3" s="21" t="n">
        <v>1</v>
      </c>
      <c r="B3" s="22" t="s">
        <v>18</v>
      </c>
      <c r="C3" s="22" t="s">
        <v>19</v>
      </c>
      <c r="D3" s="23" t="n">
        <v>2</v>
      </c>
      <c r="E3" s="21" t="s">
        <v>41</v>
      </c>
      <c r="F3" s="24" t="s">
        <v>21</v>
      </c>
      <c r="G3" s="24" t="n">
        <v>6</v>
      </c>
      <c r="H3" s="25" t="n">
        <v>450</v>
      </c>
      <c r="I3" s="26"/>
      <c r="J3" s="26"/>
      <c r="K3" s="26"/>
      <c r="L3" s="26"/>
      <c r="M3" s="26"/>
      <c r="N3" s="27"/>
      <c r="O3" s="25" t="n">
        <f aca="false">IF(ISBLANK(L3),H3, (H3*G3)/L3)</f>
        <v>450</v>
      </c>
      <c r="P3" s="28" t="n">
        <f aca="false">O3*N3</f>
        <v>0</v>
      </c>
      <c r="Q3" s="26"/>
      <c r="S3" s="52" t="n">
        <v>1.72</v>
      </c>
      <c r="T3" s="5" t="n">
        <v>20</v>
      </c>
      <c r="U3" s="5" t="s">
        <v>88</v>
      </c>
      <c r="V3" s="2" t="s">
        <v>89</v>
      </c>
      <c r="W3" s="5" t="s">
        <v>90</v>
      </c>
    </row>
    <row r="4" customFormat="false" ht="32.25" hidden="false" customHeight="true" outlineLevel="0" collapsed="false">
      <c r="A4" s="29" t="n">
        <v>2</v>
      </c>
      <c r="B4" s="30" t="s">
        <v>22</v>
      </c>
      <c r="C4" s="30" t="s">
        <v>23</v>
      </c>
      <c r="D4" s="31" t="n">
        <v>1</v>
      </c>
      <c r="E4" s="29" t="s">
        <v>24</v>
      </c>
      <c r="F4" s="32" t="s">
        <v>25</v>
      </c>
      <c r="G4" s="33"/>
      <c r="H4" s="34" t="n">
        <v>16154</v>
      </c>
      <c r="I4" s="35"/>
      <c r="J4" s="35"/>
      <c r="K4" s="35"/>
      <c r="L4" s="33"/>
      <c r="M4" s="26"/>
      <c r="N4" s="36"/>
      <c r="O4" s="34" t="n">
        <f aca="false">IF(ISBLANK(L4),H4, (H4*G4)/L4)</f>
        <v>16154</v>
      </c>
      <c r="P4" s="37" t="n">
        <f aca="false">O4*N4</f>
        <v>0</v>
      </c>
      <c r="Q4" s="35"/>
      <c r="S4" s="52" t="n">
        <v>1.55</v>
      </c>
      <c r="T4" s="8" t="n">
        <v>1</v>
      </c>
      <c r="U4" s="8" t="s">
        <v>92</v>
      </c>
      <c r="V4" s="8" t="s">
        <v>93</v>
      </c>
      <c r="W4" s="5" t="s">
        <v>91</v>
      </c>
    </row>
    <row r="5" customFormat="false" ht="32.25" hidden="false" customHeight="true" outlineLevel="0" collapsed="false">
      <c r="A5" s="29" t="n">
        <v>3</v>
      </c>
      <c r="B5" s="30" t="s">
        <v>26</v>
      </c>
      <c r="C5" s="30" t="s">
        <v>27</v>
      </c>
      <c r="D5" s="31" t="n">
        <v>1</v>
      </c>
      <c r="E5" s="29" t="s">
        <v>28</v>
      </c>
      <c r="F5" s="32" t="s">
        <v>29</v>
      </c>
      <c r="G5" s="33"/>
      <c r="H5" s="34" t="n">
        <v>695</v>
      </c>
      <c r="I5" s="35"/>
      <c r="J5" s="35"/>
      <c r="K5" s="35"/>
      <c r="L5" s="33"/>
      <c r="M5" s="26"/>
      <c r="N5" s="36"/>
      <c r="O5" s="34" t="n">
        <f aca="false">IF(ISBLANK(L5),H5, (H5*G5)/L5)</f>
        <v>695</v>
      </c>
      <c r="P5" s="37" t="n">
        <f aca="false">O5*N5</f>
        <v>0</v>
      </c>
      <c r="Q5" s="35"/>
      <c r="S5" s="52" t="n">
        <v>1.55</v>
      </c>
      <c r="T5" s="8" t="n">
        <v>2</v>
      </c>
      <c r="U5" s="8" t="s">
        <v>94</v>
      </c>
      <c r="V5" s="8" t="s">
        <v>95</v>
      </c>
      <c r="W5" s="5" t="s">
        <v>96</v>
      </c>
    </row>
    <row r="6" customFormat="false" ht="32.25" hidden="false" customHeight="true" outlineLevel="0" collapsed="false">
      <c r="A6" s="29" t="n">
        <v>4</v>
      </c>
      <c r="B6" s="30" t="s">
        <v>30</v>
      </c>
      <c r="C6" s="30" t="s">
        <v>31</v>
      </c>
      <c r="D6" s="31" t="n">
        <v>1</v>
      </c>
      <c r="E6" s="29" t="s">
        <v>32</v>
      </c>
      <c r="F6" s="32" t="s">
        <v>33</v>
      </c>
      <c r="G6" s="33"/>
      <c r="H6" s="34" t="n">
        <v>4739</v>
      </c>
      <c r="I6" s="35"/>
      <c r="J6" s="35"/>
      <c r="K6" s="35"/>
      <c r="L6" s="33"/>
      <c r="M6" s="26"/>
      <c r="N6" s="36"/>
      <c r="O6" s="34" t="n">
        <f aca="false">IF(ISBLANK(L6),H6, (H6*G6)/L6)</f>
        <v>4739</v>
      </c>
      <c r="P6" s="37" t="n">
        <f aca="false">O6*N6</f>
        <v>0</v>
      </c>
      <c r="Q6" s="35"/>
      <c r="S6" s="52" t="n">
        <v>1.75</v>
      </c>
      <c r="T6" s="8" t="n">
        <v>3</v>
      </c>
      <c r="U6" s="8" t="s">
        <v>99</v>
      </c>
      <c r="V6" s="8" t="s">
        <v>100</v>
      </c>
      <c r="W6" s="5" t="s">
        <v>97</v>
      </c>
    </row>
    <row r="7" customFormat="false" ht="32.25" hidden="false" customHeight="true" outlineLevel="0" collapsed="false">
      <c r="A7" s="29" t="n">
        <v>5</v>
      </c>
      <c r="B7" s="30" t="s">
        <v>34</v>
      </c>
      <c r="C7" s="30" t="s">
        <v>35</v>
      </c>
      <c r="D7" s="31" t="s">
        <v>36</v>
      </c>
      <c r="E7" s="29" t="s">
        <v>36</v>
      </c>
      <c r="F7" s="32" t="s">
        <v>37</v>
      </c>
      <c r="G7" s="33"/>
      <c r="H7" s="34" t="n">
        <v>260</v>
      </c>
      <c r="I7" s="35"/>
      <c r="J7" s="35"/>
      <c r="K7" s="35"/>
      <c r="L7" s="33"/>
      <c r="M7" s="26"/>
      <c r="N7" s="36"/>
      <c r="O7" s="34" t="n">
        <f aca="false">IF(ISBLANK(L7),H7, (H7*G7)/L7)</f>
        <v>260</v>
      </c>
      <c r="P7" s="37" t="n">
        <f aca="false">O7*N7</f>
        <v>0</v>
      </c>
      <c r="Q7" s="35"/>
      <c r="S7" s="52" t="n">
        <v>1.58</v>
      </c>
      <c r="T7" s="8" t="n">
        <v>4</v>
      </c>
      <c r="U7" s="8" t="s">
        <v>101</v>
      </c>
      <c r="V7" s="8" t="s">
        <v>102</v>
      </c>
      <c r="W7" s="8" t="s">
        <v>91</v>
      </c>
    </row>
    <row r="8" customFormat="false" ht="32.25" hidden="false" customHeight="true" outlineLevel="0" collapsed="false">
      <c r="A8" s="29" t="n">
        <v>6</v>
      </c>
      <c r="B8" s="30" t="s">
        <v>38</v>
      </c>
      <c r="C8" s="30" t="s">
        <v>27</v>
      </c>
      <c r="D8" s="31" t="n">
        <v>1</v>
      </c>
      <c r="E8" s="29" t="s">
        <v>28</v>
      </c>
      <c r="F8" s="32" t="s">
        <v>29</v>
      </c>
      <c r="G8" s="33"/>
      <c r="H8" s="34" t="n">
        <v>45</v>
      </c>
      <c r="I8" s="35"/>
      <c r="J8" s="35"/>
      <c r="K8" s="35"/>
      <c r="L8" s="33"/>
      <c r="M8" s="26"/>
      <c r="N8" s="36"/>
      <c r="O8" s="34" t="n">
        <f aca="false">IF(ISBLANK(L8),H8, (H8*G8)/L8)</f>
        <v>45</v>
      </c>
      <c r="P8" s="37" t="n">
        <f aca="false">O8*N8</f>
        <v>0</v>
      </c>
      <c r="Q8" s="35"/>
      <c r="S8" s="52" t="n">
        <v>1.85</v>
      </c>
      <c r="T8" s="8" t="n">
        <v>5</v>
      </c>
      <c r="U8" s="8" t="s">
        <v>103</v>
      </c>
      <c r="V8" s="8" t="s">
        <v>104</v>
      </c>
      <c r="W8" s="5" t="s">
        <v>96</v>
      </c>
    </row>
    <row r="9" customFormat="false" ht="32.25" hidden="false" customHeight="true" outlineLevel="0" collapsed="false">
      <c r="A9" s="29" t="n">
        <v>7</v>
      </c>
      <c r="B9" s="30" t="s">
        <v>39</v>
      </c>
      <c r="C9" s="30" t="s">
        <v>40</v>
      </c>
      <c r="D9" s="31" t="n">
        <v>2</v>
      </c>
      <c r="E9" s="29" t="s">
        <v>41</v>
      </c>
      <c r="F9" s="32" t="s">
        <v>42</v>
      </c>
      <c r="G9" s="32" t="n">
        <v>4</v>
      </c>
      <c r="H9" s="34" t="n">
        <v>300</v>
      </c>
      <c r="I9" s="35"/>
      <c r="J9" s="35"/>
      <c r="K9" s="35"/>
      <c r="L9" s="35"/>
      <c r="M9" s="26"/>
      <c r="N9" s="36"/>
      <c r="O9" s="34" t="n">
        <f aca="false">IF(ISBLANK(L9),H9, (H9*G9)/L9)</f>
        <v>300</v>
      </c>
      <c r="P9" s="37" t="n">
        <f aca="false">O9*N9</f>
        <v>0</v>
      </c>
      <c r="Q9" s="35"/>
      <c r="S9" s="52" t="n">
        <v>2.15</v>
      </c>
      <c r="T9" s="8" t="n">
        <v>15</v>
      </c>
      <c r="U9" s="8" t="s">
        <v>106</v>
      </c>
      <c r="V9" s="8" t="s">
        <v>107</v>
      </c>
      <c r="W9" s="5" t="s">
        <v>108</v>
      </c>
    </row>
    <row r="10" customFormat="false" ht="32.25" hidden="false" customHeight="true" outlineLevel="0" collapsed="false">
      <c r="A10" s="29" t="n">
        <v>8</v>
      </c>
      <c r="B10" s="30" t="s">
        <v>43</v>
      </c>
      <c r="C10" s="30" t="s">
        <v>44</v>
      </c>
      <c r="D10" s="31" t="n">
        <v>2</v>
      </c>
      <c r="E10" s="29" t="s">
        <v>45</v>
      </c>
      <c r="F10" s="32" t="s">
        <v>46</v>
      </c>
      <c r="G10" s="32" t="n">
        <v>12</v>
      </c>
      <c r="H10" s="34" t="n">
        <v>888</v>
      </c>
      <c r="I10" s="35"/>
      <c r="J10" s="35"/>
      <c r="K10" s="35"/>
      <c r="L10" s="35"/>
      <c r="M10" s="26"/>
      <c r="N10" s="36"/>
      <c r="O10" s="34" t="n">
        <f aca="false">IF(ISBLANK(L10),H10, (H10*G10)/L10)</f>
        <v>888</v>
      </c>
      <c r="P10" s="37" t="n">
        <f aca="false">O10*N10</f>
        <v>0</v>
      </c>
      <c r="Q10" s="35"/>
      <c r="S10" s="52" t="n">
        <v>1.83</v>
      </c>
      <c r="T10" s="8" t="n">
        <v>18</v>
      </c>
      <c r="U10" s="8" t="s">
        <v>109</v>
      </c>
      <c r="V10" s="8" t="s">
        <v>110</v>
      </c>
      <c r="W10" s="5" t="s">
        <v>111</v>
      </c>
    </row>
    <row r="11" customFormat="false" ht="32.25" hidden="false" customHeight="true" outlineLevel="0" collapsed="false">
      <c r="A11" s="29" t="n">
        <v>9</v>
      </c>
      <c r="B11" s="30" t="s">
        <v>47</v>
      </c>
      <c r="C11" s="30" t="s">
        <v>48</v>
      </c>
      <c r="D11" s="31" t="n">
        <v>1</v>
      </c>
      <c r="E11" s="29" t="s">
        <v>49</v>
      </c>
      <c r="F11" s="32" t="s">
        <v>50</v>
      </c>
      <c r="G11" s="33"/>
      <c r="H11" s="34"/>
      <c r="I11" s="35"/>
      <c r="J11" s="35"/>
      <c r="K11" s="35"/>
      <c r="L11" s="33"/>
      <c r="M11" s="26"/>
      <c r="N11" s="36"/>
      <c r="O11" s="34" t="n">
        <f aca="false">IF(ISBLANK(L11),H11, (H11*G11)/L11)</f>
        <v>0</v>
      </c>
      <c r="P11" s="37" t="n">
        <f aca="false">O11*N11</f>
        <v>0</v>
      </c>
      <c r="Q11" s="35"/>
      <c r="S11" s="52" t="n">
        <v>1.52</v>
      </c>
      <c r="T11" s="8" t="n">
        <v>19</v>
      </c>
      <c r="U11" s="8" t="s">
        <v>112</v>
      </c>
      <c r="V11" s="8" t="s">
        <v>113</v>
      </c>
      <c r="W11" s="5" t="s">
        <v>91</v>
      </c>
    </row>
    <row r="12" customFormat="false" ht="32.25" hidden="false" customHeight="true" outlineLevel="0" collapsed="false">
      <c r="A12" s="29" t="n">
        <v>10</v>
      </c>
      <c r="B12" s="30" t="s">
        <v>51</v>
      </c>
      <c r="C12" s="30" t="s">
        <v>52</v>
      </c>
      <c r="D12" s="31" t="n">
        <v>2</v>
      </c>
      <c r="E12" s="29" t="s">
        <v>53</v>
      </c>
      <c r="F12" s="32" t="s">
        <v>54</v>
      </c>
      <c r="G12" s="32" t="n">
        <v>6</v>
      </c>
      <c r="H12" s="34" t="n">
        <v>7492</v>
      </c>
      <c r="I12" s="35"/>
      <c r="J12" s="35"/>
      <c r="K12" s="35"/>
      <c r="L12" s="35"/>
      <c r="M12" s="26"/>
      <c r="N12" s="36"/>
      <c r="O12" s="34" t="n">
        <f aca="false">IF(ISBLANK(L12),H12, (H12*G12)/L12)</f>
        <v>7492</v>
      </c>
      <c r="P12" s="37" t="n">
        <f aca="false">O12*N12</f>
        <v>0</v>
      </c>
      <c r="Q12" s="35"/>
      <c r="S12" s="52" t="n">
        <v>1.6</v>
      </c>
      <c r="T12" s="8" t="n">
        <v>8</v>
      </c>
      <c r="U12" s="8" t="s">
        <v>114</v>
      </c>
      <c r="V12" s="8" t="s">
        <v>115</v>
      </c>
      <c r="W12" s="5" t="s">
        <v>91</v>
      </c>
    </row>
    <row r="13" customFormat="false" ht="32.25" hidden="false" customHeight="true" outlineLevel="0" collapsed="false">
      <c r="A13" s="29" t="n">
        <v>11</v>
      </c>
      <c r="B13" s="30" t="s">
        <v>55</v>
      </c>
      <c r="C13" s="30" t="s">
        <v>56</v>
      </c>
      <c r="D13" s="31" t="n">
        <v>1</v>
      </c>
      <c r="E13" s="29" t="s">
        <v>32</v>
      </c>
      <c r="F13" s="32" t="s">
        <v>57</v>
      </c>
      <c r="G13" s="32" t="n">
        <v>30</v>
      </c>
      <c r="H13" s="34" t="n">
        <v>17771</v>
      </c>
      <c r="I13" s="35"/>
      <c r="J13" s="35"/>
      <c r="K13" s="35"/>
      <c r="L13" s="35"/>
      <c r="M13" s="26"/>
      <c r="N13" s="36"/>
      <c r="O13" s="34" t="n">
        <f aca="false">IF(ISBLANK(L13),H13, (H13*G13)/L13)</f>
        <v>17771</v>
      </c>
      <c r="P13" s="37" t="n">
        <f aca="false">O13*N13</f>
        <v>0</v>
      </c>
      <c r="Q13" s="35"/>
      <c r="S13" s="52" t="n">
        <v>2.5</v>
      </c>
      <c r="T13" s="8" t="n">
        <v>12</v>
      </c>
      <c r="U13" s="8" t="s">
        <v>116</v>
      </c>
      <c r="V13" s="8" t="s">
        <v>117</v>
      </c>
      <c r="W13" s="5" t="s">
        <v>91</v>
      </c>
    </row>
    <row r="14" customFormat="false" ht="32.25" hidden="false" customHeight="true" outlineLevel="0" collapsed="false">
      <c r="A14" s="29" t="n">
        <v>12</v>
      </c>
      <c r="B14" s="30" t="s">
        <v>58</v>
      </c>
      <c r="C14" s="30" t="s">
        <v>59</v>
      </c>
      <c r="D14" s="31" t="s">
        <v>60</v>
      </c>
      <c r="E14" s="29" t="s">
        <v>32</v>
      </c>
      <c r="F14" s="32" t="s">
        <v>61</v>
      </c>
      <c r="G14" s="32" t="n">
        <v>12</v>
      </c>
      <c r="H14" s="34"/>
      <c r="I14" s="35"/>
      <c r="J14" s="35"/>
      <c r="K14" s="35"/>
      <c r="L14" s="35"/>
      <c r="M14" s="26"/>
      <c r="N14" s="36"/>
      <c r="O14" s="34" t="n">
        <f aca="false">IF(ISBLANK(L14),H14, (H14*G14)/L14)</f>
        <v>0</v>
      </c>
      <c r="P14" s="37" t="n">
        <f aca="false">O14*N14</f>
        <v>0</v>
      </c>
      <c r="Q14" s="35"/>
      <c r="S14" s="52"/>
      <c r="T14" s="8" t="n">
        <v>13</v>
      </c>
      <c r="U14" s="8" t="s">
        <v>118</v>
      </c>
      <c r="V14" s="8" t="s">
        <v>119</v>
      </c>
      <c r="W14" s="5" t="s">
        <v>91</v>
      </c>
    </row>
    <row r="15" customFormat="false" ht="32.25" hidden="false" customHeight="true" outlineLevel="0" collapsed="false">
      <c r="A15" s="29" t="n">
        <v>13</v>
      </c>
      <c r="B15" s="30" t="s">
        <v>62</v>
      </c>
      <c r="C15" s="30" t="s">
        <v>63</v>
      </c>
      <c r="D15" s="31" t="n">
        <v>1</v>
      </c>
      <c r="E15" s="29" t="s">
        <v>64</v>
      </c>
      <c r="F15" s="32" t="s">
        <v>65</v>
      </c>
      <c r="G15" s="32" t="n">
        <v>12</v>
      </c>
      <c r="H15" s="34"/>
      <c r="I15" s="35"/>
      <c r="J15" s="35"/>
      <c r="K15" s="35"/>
      <c r="L15" s="35"/>
      <c r="M15" s="26"/>
      <c r="N15" s="36"/>
      <c r="O15" s="34" t="n">
        <f aca="false">IF(ISBLANK(L15),H15, (H15*G15)/L15)</f>
        <v>0</v>
      </c>
      <c r="P15" s="37" t="n">
        <f aca="false">O15*N15</f>
        <v>0</v>
      </c>
      <c r="Q15" s="35"/>
      <c r="S15" s="52" t="n">
        <v>0.95</v>
      </c>
      <c r="T15" s="8" t="n">
        <v>9</v>
      </c>
      <c r="U15" s="8" t="s">
        <v>120</v>
      </c>
      <c r="V15" s="8" t="s">
        <v>121</v>
      </c>
      <c r="W15" s="5" t="s">
        <v>91</v>
      </c>
    </row>
    <row r="16" customFormat="false" ht="32.25" hidden="false" customHeight="true" outlineLevel="0" collapsed="false">
      <c r="A16" s="29" t="n">
        <v>14</v>
      </c>
      <c r="B16" s="30" t="s">
        <v>66</v>
      </c>
      <c r="C16" s="30" t="s">
        <v>67</v>
      </c>
      <c r="D16" s="31" t="n">
        <v>2</v>
      </c>
      <c r="E16" s="29" t="s">
        <v>49</v>
      </c>
      <c r="F16" s="32" t="s">
        <v>46</v>
      </c>
      <c r="G16" s="32" t="n">
        <v>12</v>
      </c>
      <c r="H16" s="34" t="n">
        <v>28802</v>
      </c>
      <c r="I16" s="35"/>
      <c r="J16" s="35"/>
      <c r="K16" s="35"/>
      <c r="L16" s="35"/>
      <c r="M16" s="26"/>
      <c r="N16" s="36"/>
      <c r="O16" s="34" t="n">
        <f aca="false">IF(ISBLANK(L16),H16, (H16*G16)/L16)</f>
        <v>28802</v>
      </c>
      <c r="P16" s="37" t="n">
        <f aca="false">O16*N16</f>
        <v>0</v>
      </c>
      <c r="Q16" s="35"/>
      <c r="S16" s="52" t="n">
        <v>1.5</v>
      </c>
      <c r="T16" s="8" t="n">
        <v>6</v>
      </c>
      <c r="U16" s="8" t="s">
        <v>122</v>
      </c>
      <c r="V16" s="8" t="s">
        <v>123</v>
      </c>
      <c r="W16" s="5" t="s">
        <v>91</v>
      </c>
    </row>
    <row r="17" customFormat="false" ht="32.25" hidden="false" customHeight="true" outlineLevel="0" collapsed="false">
      <c r="A17" s="29" t="n">
        <v>15</v>
      </c>
      <c r="B17" s="30" t="s">
        <v>68</v>
      </c>
      <c r="C17" s="38" t="s">
        <v>69</v>
      </c>
      <c r="D17" s="39" t="n">
        <v>2</v>
      </c>
      <c r="E17" s="29" t="s">
        <v>49</v>
      </c>
      <c r="F17" s="29" t="s">
        <v>46</v>
      </c>
      <c r="G17" s="29" t="n">
        <v>16</v>
      </c>
      <c r="H17" s="34" t="n">
        <v>13709</v>
      </c>
      <c r="I17" s="35"/>
      <c r="J17" s="35"/>
      <c r="K17" s="35"/>
      <c r="L17" s="40"/>
      <c r="M17" s="26"/>
      <c r="N17" s="36"/>
      <c r="O17" s="34" t="n">
        <f aca="false">IF(ISBLANK(L17),H17, (H17*G17)/L17)</f>
        <v>13709</v>
      </c>
      <c r="P17" s="37" t="n">
        <f aca="false">O17*N17</f>
        <v>0</v>
      </c>
      <c r="Q17" s="35"/>
      <c r="S17" s="52" t="n">
        <v>1.85</v>
      </c>
      <c r="T17" s="5" t="n">
        <v>7</v>
      </c>
      <c r="U17" s="5" t="s">
        <v>124</v>
      </c>
      <c r="V17" s="8" t="s">
        <v>125</v>
      </c>
      <c r="W17" s="5" t="s">
        <v>97</v>
      </c>
    </row>
    <row r="18" customFormat="false" ht="32.25" hidden="false" customHeight="true" outlineLevel="0" collapsed="false">
      <c r="A18" s="29" t="n">
        <v>16</v>
      </c>
      <c r="B18" s="30" t="s">
        <v>70</v>
      </c>
      <c r="C18" s="30" t="s">
        <v>63</v>
      </c>
      <c r="D18" s="31" t="n">
        <v>2</v>
      </c>
      <c r="E18" s="29" t="s">
        <v>49</v>
      </c>
      <c r="F18" s="32" t="s">
        <v>46</v>
      </c>
      <c r="G18" s="32" t="n">
        <v>6</v>
      </c>
      <c r="H18" s="34" t="n">
        <v>5650</v>
      </c>
      <c r="I18" s="35"/>
      <c r="J18" s="35"/>
      <c r="K18" s="35"/>
      <c r="L18" s="35"/>
      <c r="M18" s="26"/>
      <c r="N18" s="36"/>
      <c r="O18" s="34" t="n">
        <f aca="false">IF(ISBLANK(L18),H18, (H18*G18)/L18)</f>
        <v>5650</v>
      </c>
      <c r="P18" s="37" t="n">
        <f aca="false">O18*N18</f>
        <v>0</v>
      </c>
      <c r="Q18" s="35"/>
      <c r="S18" s="52" t="n">
        <v>1.65</v>
      </c>
      <c r="T18" s="8" t="n">
        <v>10</v>
      </c>
      <c r="U18" s="8" t="s">
        <v>126</v>
      </c>
      <c r="V18" s="8" t="s">
        <v>127</v>
      </c>
      <c r="W18" s="5" t="s">
        <v>91</v>
      </c>
    </row>
    <row r="19" customFormat="false" ht="32.25" hidden="false" customHeight="true" outlineLevel="0" collapsed="false">
      <c r="A19" s="29" t="n">
        <v>17</v>
      </c>
      <c r="B19" s="30" t="s">
        <v>71</v>
      </c>
      <c r="C19" s="30" t="s">
        <v>63</v>
      </c>
      <c r="D19" s="31" t="n">
        <v>2</v>
      </c>
      <c r="E19" s="29" t="s">
        <v>41</v>
      </c>
      <c r="F19" s="32" t="s">
        <v>72</v>
      </c>
      <c r="G19" s="32" t="n">
        <v>6</v>
      </c>
      <c r="H19" s="34" t="n">
        <v>2484</v>
      </c>
      <c r="I19" s="35"/>
      <c r="J19" s="35"/>
      <c r="K19" s="35"/>
      <c r="L19" s="35"/>
      <c r="M19" s="26"/>
      <c r="N19" s="36"/>
      <c r="O19" s="34" t="n">
        <f aca="false">IF(ISBLANK(L19),H19, (H19*G19)/L19)</f>
        <v>2484</v>
      </c>
      <c r="P19" s="37" t="n">
        <f aca="false">O19*N19</f>
        <v>0</v>
      </c>
      <c r="Q19" s="35"/>
      <c r="S19" s="52" t="n">
        <v>1.45</v>
      </c>
      <c r="T19" s="8" t="n">
        <v>11</v>
      </c>
      <c r="U19" s="8" t="s">
        <v>128</v>
      </c>
      <c r="V19" s="8" t="s">
        <v>129</v>
      </c>
      <c r="W19" s="5" t="s">
        <v>91</v>
      </c>
    </row>
    <row r="20" customFormat="false" ht="32.25" hidden="false" customHeight="true" outlineLevel="0" collapsed="false">
      <c r="A20" s="29" t="n">
        <v>18</v>
      </c>
      <c r="B20" s="30" t="s">
        <v>73</v>
      </c>
      <c r="C20" s="30" t="s">
        <v>74</v>
      </c>
      <c r="D20" s="31" t="n">
        <v>2</v>
      </c>
      <c r="E20" s="29" t="s">
        <v>41</v>
      </c>
      <c r="F20" s="32" t="s">
        <v>75</v>
      </c>
      <c r="G20" s="32" t="n">
        <v>12</v>
      </c>
      <c r="H20" s="34" t="n">
        <v>1540</v>
      </c>
      <c r="I20" s="35"/>
      <c r="J20" s="35"/>
      <c r="K20" s="35"/>
      <c r="L20" s="35"/>
      <c r="M20" s="26"/>
      <c r="N20" s="36"/>
      <c r="O20" s="34" t="n">
        <f aca="false">IF(ISBLANK(L20),H20, (H20*G20)/L20)</f>
        <v>1540</v>
      </c>
      <c r="P20" s="37" t="n">
        <f aca="false">O20*N20</f>
        <v>0</v>
      </c>
      <c r="Q20" s="35"/>
      <c r="S20" s="52" t="n">
        <v>3.25</v>
      </c>
      <c r="T20" s="8" t="n">
        <v>17</v>
      </c>
      <c r="U20" s="8" t="s">
        <v>130</v>
      </c>
      <c r="V20" s="8" t="s">
        <v>131</v>
      </c>
      <c r="W20" s="5" t="s">
        <v>108</v>
      </c>
    </row>
    <row r="21" customFormat="false" ht="32.25" hidden="false" customHeight="true" outlineLevel="0" collapsed="false">
      <c r="A21" s="29" t="n">
        <v>19</v>
      </c>
      <c r="B21" s="30" t="s">
        <v>76</v>
      </c>
      <c r="C21" s="30" t="s">
        <v>74</v>
      </c>
      <c r="D21" s="31" t="n">
        <v>2</v>
      </c>
      <c r="E21" s="29" t="s">
        <v>49</v>
      </c>
      <c r="F21" s="32" t="s">
        <v>77</v>
      </c>
      <c r="G21" s="32" t="n">
        <v>10</v>
      </c>
      <c r="H21" s="34" t="n">
        <v>2795</v>
      </c>
      <c r="I21" s="35"/>
      <c r="J21" s="35"/>
      <c r="K21" s="35"/>
      <c r="L21" s="35"/>
      <c r="M21" s="26"/>
      <c r="N21" s="36"/>
      <c r="O21" s="34" t="n">
        <f aca="false">IF(ISBLANK(L21),H21, (H21*G21)/L21)</f>
        <v>2795</v>
      </c>
      <c r="P21" s="37" t="n">
        <f aca="false">O21*N21</f>
        <v>0</v>
      </c>
      <c r="Q21" s="35"/>
      <c r="S21" s="52"/>
      <c r="T21" s="8" t="n">
        <v>16</v>
      </c>
      <c r="U21" s="8" t="s">
        <v>132</v>
      </c>
      <c r="V21" s="8" t="s">
        <v>133</v>
      </c>
      <c r="W21" s="5" t="s">
        <v>108</v>
      </c>
    </row>
    <row r="22" customFormat="false" ht="32.25" hidden="false" customHeight="true" outlineLevel="0" collapsed="false">
      <c r="A22" s="5"/>
      <c r="B22" s="41"/>
      <c r="C22" s="2"/>
      <c r="D22" s="42"/>
      <c r="E22" s="43"/>
      <c r="F22" s="8"/>
      <c r="G22" s="8"/>
      <c r="H22" s="8"/>
      <c r="I22" s="8"/>
      <c r="J22" s="8"/>
      <c r="K22" s="2"/>
      <c r="L22" s="8"/>
      <c r="M22" s="8"/>
      <c r="N22" s="44" t="s">
        <v>78</v>
      </c>
      <c r="O22" s="44"/>
      <c r="P22" s="45" t="n">
        <f aca="false">SUM(P3:P21)</f>
        <v>0</v>
      </c>
      <c r="S22" s="52"/>
      <c r="T22" s="8"/>
      <c r="U22" s="8"/>
      <c r="V22" s="56"/>
    </row>
    <row r="23" customFormat="false" ht="26.25" hidden="true" customHeight="true" outlineLevel="0" collapsed="false">
      <c r="A23" s="5"/>
      <c r="C23" s="2"/>
      <c r="D23" s="42"/>
      <c r="E23" s="43"/>
      <c r="F23" s="8"/>
      <c r="G23" s="8"/>
      <c r="H23" s="8"/>
      <c r="I23" s="8"/>
      <c r="J23" s="8"/>
      <c r="K23" s="2"/>
      <c r="L23" s="8"/>
      <c r="M23" s="8"/>
      <c r="O23" s="46"/>
      <c r="S23" s="52"/>
      <c r="T23" s="8"/>
      <c r="U23" s="8"/>
      <c r="V23" s="56"/>
    </row>
    <row r="24" customFormat="false" ht="26.25" hidden="true" customHeight="true" outlineLevel="0" collapsed="false">
      <c r="A24" s="5"/>
      <c r="C24" s="2"/>
      <c r="D24" s="42"/>
      <c r="E24" s="43"/>
      <c r="F24" s="8"/>
      <c r="G24" s="8"/>
      <c r="H24" s="8"/>
      <c r="I24" s="8"/>
      <c r="J24" s="8"/>
      <c r="K24" s="2"/>
      <c r="L24" s="8"/>
      <c r="M24" s="8"/>
      <c r="O24" s="46"/>
      <c r="S24" s="52"/>
      <c r="T24" s="8"/>
      <c r="U24" s="8"/>
      <c r="V24" s="56"/>
    </row>
    <row r="25" customFormat="false" ht="26.25" hidden="true" customHeight="true" outlineLevel="0" collapsed="false">
      <c r="A25" s="5"/>
      <c r="C25" s="2"/>
      <c r="D25" s="42"/>
      <c r="E25" s="43"/>
      <c r="F25" s="8"/>
      <c r="G25" s="8"/>
      <c r="H25" s="8"/>
      <c r="I25" s="8"/>
      <c r="J25" s="8"/>
      <c r="K25" s="2"/>
      <c r="L25" s="8"/>
      <c r="M25" s="8"/>
      <c r="O25" s="46"/>
      <c r="S25" s="52"/>
      <c r="T25" s="8"/>
      <c r="U25" s="8"/>
      <c r="V25" s="56"/>
    </row>
    <row r="26" customFormat="false" ht="26.25" hidden="true" customHeight="true" outlineLevel="0" collapsed="false">
      <c r="A26" s="5"/>
      <c r="C26" s="2"/>
      <c r="D26" s="42"/>
      <c r="E26" s="43"/>
      <c r="F26" s="8"/>
      <c r="G26" s="8"/>
      <c r="H26" s="8"/>
      <c r="I26" s="8"/>
      <c r="J26" s="8"/>
      <c r="K26" s="2"/>
      <c r="L26" s="8"/>
      <c r="M26" s="8"/>
      <c r="O26" s="46"/>
      <c r="S26" s="52"/>
      <c r="T26" s="8"/>
      <c r="U26" s="8"/>
      <c r="V26" s="56"/>
    </row>
    <row r="27" customFormat="false" ht="26.25" hidden="true" customHeight="true" outlineLevel="0" collapsed="false">
      <c r="A27" s="5"/>
      <c r="C27" s="2"/>
      <c r="D27" s="42"/>
      <c r="E27" s="43"/>
      <c r="F27" s="8"/>
      <c r="G27" s="8"/>
      <c r="H27" s="8"/>
      <c r="I27" s="8"/>
      <c r="J27" s="8"/>
      <c r="K27" s="2"/>
      <c r="L27" s="8"/>
      <c r="M27" s="8"/>
      <c r="O27" s="46"/>
      <c r="S27" s="52"/>
      <c r="T27" s="8"/>
      <c r="U27" s="8"/>
      <c r="V27" s="56"/>
    </row>
    <row r="28" customFormat="false" ht="26.25" hidden="true" customHeight="true" outlineLevel="0" collapsed="false">
      <c r="A28" s="5"/>
      <c r="C28" s="2"/>
      <c r="D28" s="42"/>
      <c r="E28" s="43"/>
      <c r="F28" s="8"/>
      <c r="G28" s="8"/>
      <c r="H28" s="8"/>
      <c r="I28" s="8"/>
      <c r="J28" s="8"/>
      <c r="K28" s="2"/>
      <c r="L28" s="8"/>
      <c r="M28" s="8"/>
      <c r="O28" s="46"/>
      <c r="S28" s="52"/>
      <c r="T28" s="8"/>
      <c r="U28" s="8"/>
      <c r="V28" s="56"/>
    </row>
    <row r="29" customFormat="false" ht="26.25" hidden="true" customHeight="true" outlineLevel="0" collapsed="false">
      <c r="H29" s="6"/>
      <c r="S29" s="6"/>
    </row>
    <row r="30" customFormat="false" ht="26.25" hidden="true" customHeight="true" outlineLevel="0" collapsed="false">
      <c r="H30" s="6"/>
      <c r="S30" s="6"/>
    </row>
    <row r="31" customFormat="false" ht="26.25" hidden="true" customHeight="true" outlineLevel="0" collapsed="false">
      <c r="H31" s="6"/>
      <c r="S31" s="6"/>
    </row>
    <row r="32" customFormat="false" ht="26.25" hidden="true" customHeight="true" outlineLevel="0" collapsed="false">
      <c r="H32" s="6"/>
      <c r="S32" s="6"/>
    </row>
  </sheetData>
  <sheetProtection algorithmName="SHA-512" hashValue="NH9LgnWheDUxYT0toAkS6nFckNGPEYnfyhOSCdoU4Nz91irS98hFqc1cCMDBZa+jRg1jTP/sTGEa8xchqyh1Ig==" saltValue="gLqOQQ5J8S6ZUbDgqxvNSw==" spinCount="100000" sheet="true" objects="true" scenarios="true"/>
  <mergeCells count="2">
    <mergeCell ref="A1:B1"/>
    <mergeCell ref="N22:O22"/>
  </mergeCells>
  <conditionalFormatting sqref="M3:M21">
    <cfRule type="expression" priority="2" aboveAverage="0" equalAverage="0" bottom="0" percent="0" rank="0" text="" dxfId="8">
      <formula>M3="Exception"</formula>
    </cfRule>
    <cfRule type="expression" priority="3" aboveAverage="0" equalAverage="0" bottom="0" percent="0" rank="0" text="" dxfId="9">
      <formula>M3="x"</formula>
    </cfRule>
  </conditionalFormatting>
  <dataValidations count="3">
    <dataValidation allowBlank="true" error="Pleas enter only a numerical value for the Price per Pack." errorTitle="Price per Pck" operator="greaterThan" showDropDown="false" showErrorMessage="true" showInputMessage="true" sqref="N3:N21" type="decimal">
      <formula1>0</formula1>
      <formula2>0</formula2>
    </dataValidation>
    <dataValidation allowBlank="true" error="Please enter a whole number indicating the number of units in the pack you are bidding.   If this is the same as the &quot;Base Pack Size&quot;, you may leave it blank." errorTitle="Actual Pack Size" operator="greaterThan" showDropDown="false" showErrorMessage="true" showInputMessage="true" sqref="L3:L21" type="whole">
      <formula1>0</formula1>
      <formula2>0</formula2>
    </dataValidation>
    <dataValidation allowBlank="true" error="Please use the dropdown arrow to enter X in this cell." errorTitle="Buy American" operator="between" showDropDown="false" showErrorMessage="true" showInputMessage="true" sqref="M3:M21" type="list">
      <formula1>Sheet2!$A$1:$A$2</formula1>
      <formula2>0</formula2>
    </dataValidation>
  </dataValidations>
  <printOptions headings="false" gridLines="false" gridLinesSet="true" horizontalCentered="true" verticalCentered="false"/>
  <pageMargins left="0.25" right="0.25" top="0.75" bottom="0.75" header="0.3" footer="0.511805555555555"/>
  <pageSetup paperSize="5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&amp;LMSBG Bread Bid 2020&amp;RZone 4</oddHeader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1F497D"/>
    <pageSetUpPr fitToPage="false"/>
  </sheetPr>
  <dimension ref="A1:A2"/>
  <sheetViews>
    <sheetView showFormulas="false" showGridLines="tru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RowHeight="12.75" zeroHeight="false" outlineLevelRow="0" outlineLevelCol="0"/>
  <cols>
    <col collapsed="false" customWidth="true" hidden="false" outlineLevel="0" max="1025" min="1" style="0" width="8.67"/>
  </cols>
  <sheetData>
    <row r="1" customFormat="false" ht="12.75" hidden="false" customHeight="false" outlineLevel="0" collapsed="false">
      <c r="A1" s="0" t="s">
        <v>87</v>
      </c>
    </row>
    <row r="2" customFormat="false" ht="12.75" hidden="false" customHeight="false" outlineLevel="0" collapsed="false">
      <c r="A2" s="0" t="s">
        <v>134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2015-03-02T14:38:00Z</dcterms:created>
  <dc:creator>Patricia McKim</dc:creator>
  <dc:description/>
  <dc:language>en-US</dc:language>
  <cp:lastModifiedBy/>
  <cp:lastPrinted>2020-04-13T12:45:53Z</cp:lastPrinted>
  <dcterms:modified xsi:type="dcterms:W3CDTF">2020-04-13T13:14:43Z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