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tgoos\Dropbox\Food4Schools\Mass\Bids\2024-2025\Paper\For Distribution\"/>
    </mc:Choice>
  </mc:AlternateContent>
  <xr:revisionPtr revIDLastSave="0" documentId="13_ncr:1_{56D70B2D-25EE-4BEF-934D-E77095047DEA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Enter Company Name Here" sheetId="1" r:id="rId1"/>
  </sheets>
  <definedNames>
    <definedName name="_xlnm.Print_Area" localSheetId="0">'Enter Company Name Here'!$A$1:$M$270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16" i="1" l="1"/>
  <c r="L216" i="1" s="1"/>
  <c r="J144" i="1"/>
  <c r="L144" i="1" s="1"/>
  <c r="J121" i="1"/>
  <c r="L121" i="1" s="1"/>
  <c r="J246" i="1"/>
  <c r="L246" i="1" s="1"/>
  <c r="J218" i="1"/>
  <c r="L218" i="1" s="1"/>
  <c r="J213" i="1"/>
  <c r="L213" i="1" s="1"/>
  <c r="J197" i="1"/>
  <c r="L197" i="1" s="1"/>
  <c r="J193" i="1"/>
  <c r="L193" i="1" s="1"/>
  <c r="J181" i="1"/>
  <c r="L181" i="1" s="1"/>
  <c r="J177" i="1"/>
  <c r="L177" i="1" s="1"/>
  <c r="J169" i="1"/>
  <c r="L169" i="1" s="1"/>
  <c r="J157" i="1"/>
  <c r="L157" i="1" s="1"/>
  <c r="J149" i="1"/>
  <c r="L149" i="1" s="1"/>
  <c r="J145" i="1"/>
  <c r="L145" i="1" s="1"/>
  <c r="J140" i="1"/>
  <c r="L140" i="1" s="1"/>
  <c r="J119" i="1"/>
  <c r="L119" i="1" s="1"/>
  <c r="J115" i="1"/>
  <c r="L115" i="1" s="1"/>
  <c r="J111" i="1"/>
  <c r="L111" i="1" s="1"/>
  <c r="J107" i="1"/>
  <c r="L107" i="1" s="1"/>
  <c r="J103" i="1"/>
  <c r="L103" i="1" s="1"/>
  <c r="J102" i="1"/>
  <c r="L102" i="1" s="1"/>
  <c r="J98" i="1"/>
  <c r="L98" i="1" s="1"/>
  <c r="J82" i="1"/>
  <c r="L82" i="1" s="1"/>
  <c r="J62" i="1"/>
  <c r="L62" i="1" s="1"/>
  <c r="J58" i="1"/>
  <c r="L58" i="1" s="1"/>
  <c r="J54" i="1"/>
  <c r="L54" i="1" s="1"/>
  <c r="J46" i="1"/>
  <c r="L46" i="1" s="1"/>
  <c r="J42" i="1"/>
  <c r="L42" i="1" s="1"/>
  <c r="J34" i="1"/>
  <c r="L34" i="1" s="1"/>
  <c r="J30" i="1"/>
  <c r="L30" i="1" s="1"/>
  <c r="J26" i="1"/>
  <c r="L26" i="1" s="1"/>
  <c r="J22" i="1"/>
  <c r="L22" i="1" s="1"/>
  <c r="J18" i="1"/>
  <c r="L18" i="1" s="1"/>
  <c r="J14" i="1"/>
  <c r="L14" i="1" s="1"/>
  <c r="J6" i="1"/>
  <c r="L6" i="1" s="1"/>
  <c r="J36" i="1"/>
  <c r="L36" i="1" s="1"/>
  <c r="J151" i="1"/>
  <c r="L151" i="1" s="1"/>
  <c r="J114" i="1"/>
  <c r="L114" i="1" s="1"/>
  <c r="J164" i="1"/>
  <c r="L164" i="1" s="1"/>
  <c r="J163" i="1"/>
  <c r="L163" i="1" s="1"/>
  <c r="J269" i="1"/>
  <c r="L269" i="1" s="1"/>
  <c r="J265" i="1"/>
  <c r="L265" i="1" s="1"/>
  <c r="J264" i="1"/>
  <c r="L264" i="1" s="1"/>
  <c r="J263" i="1"/>
  <c r="L263" i="1" s="1"/>
  <c r="J262" i="1"/>
  <c r="L262" i="1" s="1"/>
  <c r="J261" i="1"/>
  <c r="L261" i="1" s="1"/>
  <c r="J260" i="1"/>
  <c r="L260" i="1" s="1"/>
  <c r="J259" i="1"/>
  <c r="L259" i="1" s="1"/>
  <c r="J258" i="1"/>
  <c r="L258" i="1" s="1"/>
  <c r="J257" i="1"/>
  <c r="L257" i="1" s="1"/>
  <c r="J256" i="1"/>
  <c r="L256" i="1" s="1"/>
  <c r="J255" i="1"/>
  <c r="L255" i="1" s="1"/>
  <c r="J254" i="1"/>
  <c r="L254" i="1" s="1"/>
  <c r="J253" i="1"/>
  <c r="L253" i="1" s="1"/>
  <c r="J252" i="1"/>
  <c r="L252" i="1" s="1"/>
  <c r="J251" i="1"/>
  <c r="L251" i="1" s="1"/>
  <c r="J248" i="1"/>
  <c r="L248" i="1" s="1"/>
  <c r="J244" i="1"/>
  <c r="L244" i="1" s="1"/>
  <c r="J241" i="1"/>
  <c r="L241" i="1" s="1"/>
  <c r="J237" i="1"/>
  <c r="L237" i="1" s="1"/>
  <c r="J233" i="1"/>
  <c r="L233" i="1" s="1"/>
  <c r="J231" i="1"/>
  <c r="L231" i="1" s="1"/>
  <c r="J227" i="1"/>
  <c r="L227" i="1" s="1"/>
  <c r="J226" i="1"/>
  <c r="L226" i="1" s="1"/>
  <c r="J225" i="1"/>
  <c r="L225" i="1" s="1"/>
  <c r="J224" i="1"/>
  <c r="L224" i="1" s="1"/>
  <c r="J223" i="1"/>
  <c r="L223" i="1" s="1"/>
  <c r="J221" i="1"/>
  <c r="L221" i="1" s="1"/>
  <c r="J217" i="1"/>
  <c r="L217" i="1" s="1"/>
  <c r="J215" i="1"/>
  <c r="L215" i="1" s="1"/>
  <c r="J214" i="1"/>
  <c r="L214" i="1" s="1"/>
  <c r="J211" i="1"/>
  <c r="L211" i="1" s="1"/>
  <c r="J208" i="1"/>
  <c r="L208" i="1" s="1"/>
  <c r="J205" i="1"/>
  <c r="L205" i="1" s="1"/>
  <c r="J204" i="1"/>
  <c r="L204" i="1" s="1"/>
  <c r="J203" i="1"/>
  <c r="L203" i="1" s="1"/>
  <c r="J198" i="1"/>
  <c r="L198" i="1" s="1"/>
  <c r="J196" i="1"/>
  <c r="L196" i="1" s="1"/>
  <c r="J195" i="1"/>
  <c r="L195" i="1" s="1"/>
  <c r="J194" i="1"/>
  <c r="L194" i="1" s="1"/>
  <c r="J192" i="1"/>
  <c r="L192" i="1" s="1"/>
  <c r="J191" i="1"/>
  <c r="L191" i="1" s="1"/>
  <c r="J190" i="1"/>
  <c r="L190" i="1" s="1"/>
  <c r="J187" i="1"/>
  <c r="L187" i="1" s="1"/>
  <c r="J186" i="1"/>
  <c r="L186" i="1" s="1"/>
  <c r="J183" i="1"/>
  <c r="L183" i="1" s="1"/>
  <c r="J182" i="1"/>
  <c r="L182" i="1" s="1"/>
  <c r="J180" i="1"/>
  <c r="L180" i="1" s="1"/>
  <c r="J179" i="1"/>
  <c r="L179" i="1" s="1"/>
  <c r="J178" i="1"/>
  <c r="L178" i="1" s="1"/>
  <c r="J174" i="1"/>
  <c r="L174" i="1" s="1"/>
  <c r="J172" i="1"/>
  <c r="L172" i="1" s="1"/>
  <c r="J168" i="1"/>
  <c r="L168" i="1" s="1"/>
  <c r="J160" i="1"/>
  <c r="L160" i="1" s="1"/>
  <c r="J156" i="1"/>
  <c r="L156" i="1" s="1"/>
  <c r="J155" i="1"/>
  <c r="L155" i="1" s="1"/>
  <c r="J154" i="1"/>
  <c r="L154" i="1" s="1"/>
  <c r="J152" i="1"/>
  <c r="L152" i="1" s="1"/>
  <c r="J148" i="1"/>
  <c r="L148" i="1" s="1"/>
  <c r="J147" i="1"/>
  <c r="L147" i="1" s="1"/>
  <c r="J146" i="1"/>
  <c r="L146" i="1" s="1"/>
  <c r="J143" i="1"/>
  <c r="L143" i="1" s="1"/>
  <c r="J142" i="1"/>
  <c r="L142" i="1" s="1"/>
  <c r="J141" i="1"/>
  <c r="L141" i="1" s="1"/>
  <c r="J139" i="1"/>
  <c r="L139" i="1" s="1"/>
  <c r="J138" i="1"/>
  <c r="L138" i="1" s="1"/>
  <c r="J134" i="1"/>
  <c r="L134" i="1" s="1"/>
  <c r="J130" i="1"/>
  <c r="L130" i="1" s="1"/>
  <c r="J126" i="1"/>
  <c r="L126" i="1" s="1"/>
  <c r="J122" i="1"/>
  <c r="L122" i="1" s="1"/>
  <c r="J120" i="1"/>
  <c r="L120" i="1" s="1"/>
  <c r="J118" i="1"/>
  <c r="L118" i="1" s="1"/>
  <c r="J117" i="1"/>
  <c r="L117" i="1" s="1"/>
  <c r="J116" i="1"/>
  <c r="L116" i="1" s="1"/>
  <c r="J113" i="1"/>
  <c r="L113" i="1" s="1"/>
  <c r="J112" i="1"/>
  <c r="L112" i="1" s="1"/>
  <c r="J110" i="1"/>
  <c r="L110" i="1" s="1"/>
  <c r="J109" i="1"/>
  <c r="L109" i="1" s="1"/>
  <c r="J108" i="1"/>
  <c r="L108" i="1" s="1"/>
  <c r="J106" i="1"/>
  <c r="L106" i="1" s="1"/>
  <c r="J105" i="1"/>
  <c r="L105" i="1" s="1"/>
  <c r="J104" i="1"/>
  <c r="L104" i="1" s="1"/>
  <c r="J101" i="1"/>
  <c r="L101" i="1" s="1"/>
  <c r="J100" i="1"/>
  <c r="L100" i="1" s="1"/>
  <c r="J99" i="1"/>
  <c r="L99" i="1" s="1"/>
  <c r="J96" i="1"/>
  <c r="L96" i="1" s="1"/>
  <c r="J94" i="1"/>
  <c r="L94" i="1" s="1"/>
  <c r="J93" i="1"/>
  <c r="L93" i="1" s="1"/>
  <c r="J92" i="1"/>
  <c r="L92" i="1" s="1"/>
  <c r="J91" i="1"/>
  <c r="L91" i="1" s="1"/>
  <c r="J90" i="1"/>
  <c r="L90" i="1" s="1"/>
  <c r="J89" i="1"/>
  <c r="L89" i="1" s="1"/>
  <c r="J88" i="1"/>
  <c r="L88" i="1" s="1"/>
  <c r="J87" i="1"/>
  <c r="L87" i="1" s="1"/>
  <c r="J86" i="1"/>
  <c r="L86" i="1" s="1"/>
  <c r="J84" i="1"/>
  <c r="L84" i="1" s="1"/>
  <c r="J81" i="1"/>
  <c r="L81" i="1" s="1"/>
  <c r="J79" i="1"/>
  <c r="L79" i="1" s="1"/>
  <c r="J77" i="1"/>
  <c r="L77" i="1" s="1"/>
  <c r="J75" i="1"/>
  <c r="L75" i="1" s="1"/>
  <c r="J73" i="1"/>
  <c r="L73" i="1" s="1"/>
  <c r="J72" i="1"/>
  <c r="L72" i="1" s="1"/>
  <c r="J71" i="1"/>
  <c r="L71" i="1" s="1"/>
  <c r="J69" i="1"/>
  <c r="L69" i="1" s="1"/>
  <c r="J68" i="1"/>
  <c r="L68" i="1" s="1"/>
  <c r="J67" i="1"/>
  <c r="L67" i="1" s="1"/>
  <c r="J65" i="1"/>
  <c r="L65" i="1" s="1"/>
  <c r="J64" i="1"/>
  <c r="L64" i="1" s="1"/>
  <c r="J63" i="1"/>
  <c r="L63" i="1" s="1"/>
  <c r="J61" i="1"/>
  <c r="L61" i="1" s="1"/>
  <c r="J60" i="1"/>
  <c r="L60" i="1" s="1"/>
  <c r="J59" i="1"/>
  <c r="L59" i="1" s="1"/>
  <c r="J57" i="1"/>
  <c r="L57" i="1" s="1"/>
  <c r="J56" i="1"/>
  <c r="L56" i="1" s="1"/>
  <c r="J55" i="1"/>
  <c r="L55" i="1" s="1"/>
  <c r="J52" i="1"/>
  <c r="L52" i="1" s="1"/>
  <c r="J50" i="1"/>
  <c r="L50" i="1" s="1"/>
  <c r="J47" i="1"/>
  <c r="L47" i="1" s="1"/>
  <c r="J45" i="1"/>
  <c r="L45" i="1" s="1"/>
  <c r="J44" i="1"/>
  <c r="L44" i="1" s="1"/>
  <c r="J43" i="1"/>
  <c r="L43" i="1" s="1"/>
  <c r="J41" i="1"/>
  <c r="L41" i="1" s="1"/>
  <c r="J38" i="1"/>
  <c r="L38" i="1" s="1"/>
  <c r="J37" i="1"/>
  <c r="L37" i="1" s="1"/>
  <c r="J35" i="1"/>
  <c r="L35" i="1" s="1"/>
  <c r="J33" i="1"/>
  <c r="L33" i="1" s="1"/>
  <c r="J32" i="1"/>
  <c r="L32" i="1" s="1"/>
  <c r="J31" i="1"/>
  <c r="L31" i="1" s="1"/>
  <c r="J29" i="1"/>
  <c r="L29" i="1" s="1"/>
  <c r="J28" i="1"/>
  <c r="L28" i="1" s="1"/>
  <c r="J27" i="1"/>
  <c r="L27" i="1" s="1"/>
  <c r="J25" i="1"/>
  <c r="L25" i="1" s="1"/>
  <c r="J24" i="1"/>
  <c r="L24" i="1" s="1"/>
  <c r="J23" i="1"/>
  <c r="L23" i="1" s="1"/>
  <c r="J21" i="1"/>
  <c r="L21" i="1" s="1"/>
  <c r="J19" i="1"/>
  <c r="L19" i="1" s="1"/>
  <c r="J16" i="1"/>
  <c r="L16" i="1" s="1"/>
  <c r="J12" i="1"/>
  <c r="L12" i="1" s="1"/>
  <c r="J11" i="1"/>
  <c r="L11" i="1" s="1"/>
  <c r="J9" i="1"/>
  <c r="L9" i="1" s="1"/>
  <c r="J8" i="1"/>
  <c r="L8" i="1" s="1"/>
  <c r="J7" i="1"/>
  <c r="L7" i="1" s="1"/>
  <c r="J5" i="1"/>
  <c r="L5" i="1" s="1"/>
  <c r="J4" i="1"/>
  <c r="L4" i="1" s="1"/>
  <c r="J3" i="1"/>
  <c r="L3" i="1" s="1"/>
  <c r="J70" i="1" l="1"/>
  <c r="L70" i="1" s="1"/>
  <c r="J74" i="1"/>
  <c r="L74" i="1" s="1"/>
  <c r="J165" i="1"/>
  <c r="L165" i="1" s="1"/>
  <c r="J173" i="1"/>
  <c r="L173" i="1" s="1"/>
  <c r="L270" i="1" s="1"/>
  <c r="J201" i="1"/>
  <c r="L201" i="1" s="1"/>
</calcChain>
</file>

<file path=xl/sharedStrings.xml><?xml version="1.0" encoding="utf-8"?>
<sst xmlns="http://schemas.openxmlformats.org/spreadsheetml/2006/main" count="751" uniqueCount="472">
  <si>
    <t>Line</t>
  </si>
  <si>
    <t>Item</t>
  </si>
  <si>
    <t>Approved Brand</t>
  </si>
  <si>
    <t>Case</t>
  </si>
  <si>
    <t>Projected Usage</t>
  </si>
  <si>
    <t>Distributor Code</t>
  </si>
  <si>
    <t>Base case size</t>
  </si>
  <si>
    <t>Brand and Item to be Provided</t>
  </si>
  <si>
    <t>Actual Case Size</t>
  </si>
  <si>
    <t>Adjusted Projection</t>
  </si>
  <si>
    <t>Price per Case</t>
  </si>
  <si>
    <t>Extension</t>
  </si>
  <si>
    <t>Comment</t>
  </si>
  <si>
    <t>Bag, paper, brown, 4#</t>
  </si>
  <si>
    <t>Distributor's Choice</t>
  </si>
  <si>
    <t>500 ea.</t>
  </si>
  <si>
    <t>Bag, paper, brown, 6#</t>
  </si>
  <si>
    <t>Bag, paper, white, 6#</t>
  </si>
  <si>
    <t>Bag, cookie, no print approx 5x5</t>
  </si>
  <si>
    <t>2000 ea.</t>
  </si>
  <si>
    <t>250 ea.</t>
  </si>
  <si>
    <t>Bag, foil, cheeseburger Bag, 6.75x6.75</t>
  </si>
  <si>
    <t>Bagcraft 300529</t>
  </si>
  <si>
    <t>1000 ea.</t>
  </si>
  <si>
    <t>McNairn 321620</t>
  </si>
  <si>
    <t>Bag, foil, Delicious, 6.75x 6.5 approx</t>
  </si>
  <si>
    <t>1000</t>
  </si>
  <si>
    <t>Bag, foil, hamburger, 6.75x6.75</t>
  </si>
  <si>
    <t>Bagcraft 300527</t>
  </si>
  <si>
    <t>McNairn 321602</t>
  </si>
  <si>
    <t>Bag, foil, hot dog, 3x2x9</t>
  </si>
  <si>
    <t>Bagcraft 300455</t>
  </si>
  <si>
    <t>McNairn 321352</t>
  </si>
  <si>
    <t>Bag, foil, plain, 6.75x6.75</t>
  </si>
  <si>
    <t>Bagcraft 300533</t>
  </si>
  <si>
    <t>McNairn 321601</t>
  </si>
  <si>
    <t>Bag, food storage, plastic 4x2x8</t>
  </si>
  <si>
    <t xml:space="preserve">Bag, plastic, 8x4x18, clear, small </t>
  </si>
  <si>
    <t xml:space="preserve">Handgards 304985352 </t>
  </si>
  <si>
    <t>Elkay 7G-084018</t>
  </si>
  <si>
    <t>Bag, saddle, sandwich, plain, approx 8.5 x 8.5</t>
  </si>
  <si>
    <t>Bag, sandwich, waxed, wet 6x1x7</t>
  </si>
  <si>
    <t>Bag, shopping, brown, Kraft 13x7x17</t>
  </si>
  <si>
    <t>Bag, T shirt, white, 11.5x6.5x21</t>
  </si>
  <si>
    <t>Bleach, household</t>
  </si>
  <si>
    <t>6 1 gal</t>
  </si>
  <si>
    <t>Bowl, 12 oz. foam, white</t>
  </si>
  <si>
    <t>Dart 12B32</t>
  </si>
  <si>
    <t>19L</t>
  </si>
  <si>
    <t>Lid, Bowl, 12 oz. foam, translucent, vented</t>
  </si>
  <si>
    <t>Dart 32JL</t>
  </si>
  <si>
    <t>Bowl, barrel, plant fiber, 12 oz.</t>
  </si>
  <si>
    <t>World Centric BB-SC-U12</t>
  </si>
  <si>
    <t>20L</t>
  </si>
  <si>
    <t>Lid, barrel bowl BB-SC-U12, plant fiber, 8-16 oz.</t>
  </si>
  <si>
    <t>World centric BBL-SC-U12</t>
  </si>
  <si>
    <t>Bowls, burrito, plant fiber,  9.7x6.25x1.5, 32 oz.</t>
  </si>
  <si>
    <t>World Centric BO-SC-UBB</t>
  </si>
  <si>
    <t>300 ea.</t>
  </si>
  <si>
    <t>21L</t>
  </si>
  <si>
    <t>Lid, burrito bowl, 32 oz., BO-SC-UBB</t>
  </si>
  <si>
    <t>World Centric BOL-CS-UBB</t>
  </si>
  <si>
    <t>Bowls, burrito, plant fiber, 8x5.35x1.5, 24 oz.</t>
  </si>
  <si>
    <t>World Centric BO-SC-UBBS</t>
  </si>
  <si>
    <t xml:space="preserve">400 ea. </t>
  </si>
  <si>
    <t>22L</t>
  </si>
  <si>
    <t>Lid, burrito bowl, 24 oz., BO-SC-UBBS</t>
  </si>
  <si>
    <t>World Centric BOL-CS-UBBS</t>
  </si>
  <si>
    <t>400 ea.</t>
  </si>
  <si>
    <t>Bowls, round, plant fiber 32 oz.</t>
  </si>
  <si>
    <t>World Centric BO-SC-U32</t>
  </si>
  <si>
    <t xml:space="preserve">500 ea. </t>
  </si>
  <si>
    <t>Box, carryout, red weave 9x5x3 (Chicken box)</t>
  </si>
  <si>
    <t>SQP CH2</t>
  </si>
  <si>
    <t>Box, pizza, 7x7x2, stock print</t>
  </si>
  <si>
    <t>Mt Tom 135997</t>
  </si>
  <si>
    <t>50 ea.</t>
  </si>
  <si>
    <t>Timbar 177</t>
  </si>
  <si>
    <t>Timbar UF7CPBR</t>
  </si>
  <si>
    <t>Container, 24 oz. Clear</t>
  </si>
  <si>
    <t>Dart ClearPac C24DER</t>
  </si>
  <si>
    <t>504 ea.</t>
  </si>
  <si>
    <t xml:space="preserve">Lid, flat for C24DER </t>
  </si>
  <si>
    <t>Dart ClearPac C32DLR</t>
  </si>
  <si>
    <t>Lid, clear dome for C24DER</t>
  </si>
  <si>
    <t>Dart C32DDLR</t>
  </si>
  <si>
    <t>Container, Bottle Box 6 x 8 Inch Plastic, Tangerine, Hinged, with Clear Lid</t>
  </si>
  <si>
    <t>Direct Pack 846282007807</t>
  </si>
  <si>
    <t>200 ea.</t>
  </si>
  <si>
    <t>Container, Bottle Box 9 x 9 Inch Plastic, Tangerine, Hinged, with Clear Lid</t>
  </si>
  <si>
    <t>Direct Pack 846282007852</t>
  </si>
  <si>
    <t>Container, Bottle Box 6 x 6 Inch Plastic, Tangerine, Hinged, with Clear Lid</t>
  </si>
  <si>
    <t>Direct Pack 846282004189</t>
  </si>
  <si>
    <t>Container, clear hinged, 3 compartment, 8x8x3</t>
  </si>
  <si>
    <t>Durable PXT-833</t>
  </si>
  <si>
    <t>Direct link  DPI-88-BB-3C-CL</t>
  </si>
  <si>
    <t>Pactiv YCI8-2123</t>
  </si>
  <si>
    <t>Container, clear hinged, 6.125x6.5</t>
  </si>
  <si>
    <t>Direct Link 6X6HGCL</t>
  </si>
  <si>
    <t>Durable PXT-600</t>
  </si>
  <si>
    <t>Container, clear hinged, 8.875x8</t>
  </si>
  <si>
    <t>Durable  PXT-880</t>
  </si>
  <si>
    <t>Pactiv YCI8-2120</t>
  </si>
  <si>
    <t>Container, clear hinged 5 1/4 x 5 1/4 x 2 1/2</t>
  </si>
  <si>
    <t>Container, deli, clear round 16 oz</t>
  </si>
  <si>
    <t>Lid, clear for round deli container 16 oz</t>
  </si>
  <si>
    <t>Container, deli, rectangular hinged, clear, 24 oz</t>
  </si>
  <si>
    <t>Container, deli, rectangular, clear, compostable</t>
  </si>
  <si>
    <t>World Centric RD-CS-32</t>
  </si>
  <si>
    <t>600 ea.</t>
  </si>
  <si>
    <t>Lid, container deli, compostable RD-CS-32</t>
  </si>
  <si>
    <t xml:space="preserve">World Centric RDL-CS-24 </t>
  </si>
  <si>
    <t>Container, fiber, 8 x 8 x 2.5, 3 compartment</t>
  </si>
  <si>
    <t>Genpak HF243</t>
  </si>
  <si>
    <t>Container, foam hinged large 9.5x9.25x3.75</t>
  </si>
  <si>
    <t>Container, foam hinged, 1 comp., 8.5X7.5X2.25</t>
  </si>
  <si>
    <t>Container, foam hinged, 3 comp., 8.5X8.5X2.25</t>
  </si>
  <si>
    <t>Container, food, paper w/ lid, 12 oz.</t>
  </si>
  <si>
    <t>Solo KHB12A, Symphony</t>
  </si>
  <si>
    <t>Container, food, paper w/ lid, 8 oz.</t>
  </si>
  <si>
    <t>Solo KHB8A, Symphony</t>
  </si>
  <si>
    <t>Natures square KSFC8RB</t>
  </si>
  <si>
    <t>Container, On the Go, 3 compartment box w/ side well - Greenware</t>
  </si>
  <si>
    <t>Fabrikal GS6-3W</t>
  </si>
  <si>
    <t>Container, On the Go, 4 compartment box, Greenware</t>
  </si>
  <si>
    <t>Fabrikal GS6-4</t>
  </si>
  <si>
    <t>Container, On the Go, 4 compartment box, shallow Greenware</t>
  </si>
  <si>
    <t>Fabrikal GS6-4S</t>
  </si>
  <si>
    <t>46L</t>
  </si>
  <si>
    <t>Lid, On the Go, GS6-3W, GS6-2, GS6-4</t>
  </si>
  <si>
    <t>Fabrikal LGS6</t>
  </si>
  <si>
    <t>Cover, bun pan, 21x6x35</t>
  </si>
  <si>
    <t>Cover, bun rack, 52x80</t>
  </si>
  <si>
    <t>Cup insulated, foam, white, 20 oz.</t>
  </si>
  <si>
    <t>Dart 20J16</t>
  </si>
  <si>
    <t>49L</t>
  </si>
  <si>
    <t>Lid, 20 oz. foam cup 20J16, straw slotted</t>
  </si>
  <si>
    <t>Dart 16SL</t>
  </si>
  <si>
    <t>Cup, 5 oz., plastic, translucent</t>
  </si>
  <si>
    <t>Dary Y5</t>
  </si>
  <si>
    <t>2500 ea.</t>
  </si>
  <si>
    <t>Fabrikal FKRK5</t>
  </si>
  <si>
    <t>Cup, 7 oz., plastic, translucent</t>
  </si>
  <si>
    <t>Dary Y7</t>
  </si>
  <si>
    <t>Fabrikal FKRK7</t>
  </si>
  <si>
    <t>Cup, 9 oz., plastic, translucent</t>
  </si>
  <si>
    <t>Dart TP9R</t>
  </si>
  <si>
    <t xml:space="preserve">Fabrikal FKRK9 </t>
  </si>
  <si>
    <t>52L</t>
  </si>
  <si>
    <t>Dart 662TP</t>
  </si>
  <si>
    <t>Cup, clear PET cold (yogurt parfait cup)</t>
  </si>
  <si>
    <t>Solo TP12</t>
  </si>
  <si>
    <t>Direct Link DE352204</t>
  </si>
  <si>
    <t>53L</t>
  </si>
  <si>
    <t>Lid, flat w/straw slot, for TP12</t>
  </si>
  <si>
    <t>Dart 662TS</t>
  </si>
  <si>
    <t>Direct Link DE352300</t>
  </si>
  <si>
    <t>Cup, compostable, clear, 12 oz., Greenware</t>
  </si>
  <si>
    <t>Fabrikal GC12S</t>
  </si>
  <si>
    <t>54L</t>
  </si>
  <si>
    <t>Lid, dome w/ straw hole, for 12 &amp; 20oz. Greenware cups</t>
  </si>
  <si>
    <t>Fabrikal DLGC 12/20</t>
  </si>
  <si>
    <t>54L2</t>
  </si>
  <si>
    <t>Lid, dome, no hole, for 12 &amp; 20oz. Greenware cups</t>
  </si>
  <si>
    <t>Fabrikal DLGC 12/20NH</t>
  </si>
  <si>
    <t>54L3</t>
  </si>
  <si>
    <t>Lid, flat w/straw slot, for 12 &amp; 20oz. Greenware cups</t>
  </si>
  <si>
    <t>Fabrikal LGC12/20</t>
  </si>
  <si>
    <t>Cup, compostable, clear, 16 oz., Greenware</t>
  </si>
  <si>
    <t>Fabrikal GC16S</t>
  </si>
  <si>
    <t>55L</t>
  </si>
  <si>
    <t>Lid, 16 oz. with slot, compostable cup GC16S Greenware</t>
  </si>
  <si>
    <t>Fabrikal LGC16/24</t>
  </si>
  <si>
    <t>Cup, compostable, clear, 20 oz., Greenware</t>
  </si>
  <si>
    <t>Fabrikal GC20</t>
  </si>
  <si>
    <t>Cup, compostable, clear, 7 oz., Greenware</t>
  </si>
  <si>
    <t>Fabrikal GC7</t>
  </si>
  <si>
    <t xml:space="preserve">Cup, compostable, hot, 10 oz. </t>
  </si>
  <si>
    <t>World Centric CU-PA-10-K</t>
  </si>
  <si>
    <t>Quali-T Brand Product KSHC10PLA</t>
  </si>
  <si>
    <t>58L</t>
  </si>
  <si>
    <t xml:space="preserve">Lid, for cup, compostable, hot, 10 oz. </t>
  </si>
  <si>
    <t>World Centric CUL-CS-12</t>
  </si>
  <si>
    <t>Qualti-T Brand Product QTHDL1220PLA</t>
  </si>
  <si>
    <t>Cup, hot, paper, white, 10 oz.</t>
  </si>
  <si>
    <t>59L</t>
  </si>
  <si>
    <t>Lid, paper hot cup, 10 oz., fold back</t>
  </si>
  <si>
    <t xml:space="preserve">Cup, insulated, foam, white, 8 oz., squat </t>
  </si>
  <si>
    <t>Dart 8SJ20</t>
  </si>
  <si>
    <t xml:space="preserve">Cup, insulated, foam, white, 12 oz., squat </t>
  </si>
  <si>
    <t>Dart 12SJ20</t>
  </si>
  <si>
    <t>61L</t>
  </si>
  <si>
    <t>Lid, 8 and 12 oz. foam cup, translucent, vented</t>
  </si>
  <si>
    <t>Dart 20JL</t>
  </si>
  <si>
    <t>Cutlery kit, fork, teaspoon, straw, napkin, white, medium weight</t>
  </si>
  <si>
    <t>Cutlery kit, fork, teaspoon, knife, napkin, white, medium weight</t>
  </si>
  <si>
    <t>Cutlery kit, spork, straw, napkin, white, medium weight</t>
  </si>
  <si>
    <t>Deli wrap, red check, 12 x 12</t>
  </si>
  <si>
    <t>5000 ea.</t>
  </si>
  <si>
    <t>Detergent, laundry, liquid, Tide</t>
  </si>
  <si>
    <t>PGC 08886</t>
  </si>
  <si>
    <t>4 100 oz.</t>
  </si>
  <si>
    <t>Detergent, laundry powder</t>
  </si>
  <si>
    <t>50#</t>
  </si>
  <si>
    <t>Detergent, pot and pan, manual, 4 1 gal.</t>
  </si>
  <si>
    <t>Dawn PGC57445CT</t>
  </si>
  <si>
    <t>4 gal</t>
  </si>
  <si>
    <t>Film, plastic, 12x12 perforated, clear</t>
  </si>
  <si>
    <t>1600 ea.</t>
  </si>
  <si>
    <t>Film, plastic, 14x14 perforated, clear</t>
  </si>
  <si>
    <t>Film, plastic, 12x2000'</t>
  </si>
  <si>
    <t>2000' roll</t>
  </si>
  <si>
    <t>Film, plastic, 18x2000'</t>
  </si>
  <si>
    <t>Film, plastic, 24x1000'</t>
  </si>
  <si>
    <t>1000' roll</t>
  </si>
  <si>
    <t>Foil, 12x1000', standard weight</t>
  </si>
  <si>
    <t>Foil, 18x500', heavy duty</t>
  </si>
  <si>
    <t>500' roll</t>
  </si>
  <si>
    <t>Foil, sheet, 10.75x12.5</t>
  </si>
  <si>
    <t>2400 ea.</t>
  </si>
  <si>
    <t>Foil, sheet, 9x10.75</t>
  </si>
  <si>
    <t>3000 ea.</t>
  </si>
  <si>
    <t>Fork, compostable, white 6.3"</t>
  </si>
  <si>
    <t>World Centric FO-PS-6</t>
  </si>
  <si>
    <t>Gloves, vinyl, PF, large</t>
  </si>
  <si>
    <t>Carefree 64V300PFL</t>
  </si>
  <si>
    <t>10 100 ct.</t>
  </si>
  <si>
    <t>Saftey Zone -SZGVP9LG</t>
  </si>
  <si>
    <t>Omni 295175</t>
  </si>
  <si>
    <t>Summit V4221</t>
  </si>
  <si>
    <t>Gloves, vinyl, PF, medium</t>
  </si>
  <si>
    <t>Carefree 64V300PFM</t>
  </si>
  <si>
    <t>Saftey Zone -SZGVP9MD</t>
  </si>
  <si>
    <t>Omni 295165</t>
  </si>
  <si>
    <t>Summit V4211</t>
  </si>
  <si>
    <t>Gloves, vinyl, PF, small</t>
  </si>
  <si>
    <t>Carefree 64V300PFS</t>
  </si>
  <si>
    <t>Saftey Zone-SZGVP9SM</t>
  </si>
  <si>
    <t>Omni 295155</t>
  </si>
  <si>
    <t>Summit GVP9SMIC</t>
  </si>
  <si>
    <t>Gloves, vinyl, PF, X-Large</t>
  </si>
  <si>
    <t>Carefree 64V300PFXL</t>
  </si>
  <si>
    <t>Saftey Zone-SZGVP9XL</t>
  </si>
  <si>
    <t>Omni 295180</t>
  </si>
  <si>
    <t>Summit V4321</t>
  </si>
  <si>
    <t>Gloves, vinyl, with powder, large</t>
  </si>
  <si>
    <t>10 100 ct</t>
  </si>
  <si>
    <t>Gloves, vinyl, with powder, medium</t>
  </si>
  <si>
    <t>Gloves, vinyl, with powder, X-Large</t>
  </si>
  <si>
    <t>Hair Net, Light Brown</t>
  </si>
  <si>
    <t>100 ea.</t>
  </si>
  <si>
    <t>Insert, cup, clear, 4.0 oz.</t>
  </si>
  <si>
    <t>Fabrikal CI4</t>
  </si>
  <si>
    <t>Knife, compostable, white 6.7"</t>
  </si>
  <si>
    <t>World Centric KN-PS-6</t>
  </si>
  <si>
    <t>Liner, 55 gal, 38x58, XHeavy, black</t>
  </si>
  <si>
    <t>Liner, 60 gal, 2.0 mil</t>
  </si>
  <si>
    <t>Mask, 3 ply with metal nose band</t>
  </si>
  <si>
    <t>500 ct.</t>
  </si>
  <si>
    <t>Napkin, cartridge, white, 6.5 x 8.5</t>
  </si>
  <si>
    <t>Scott 98908</t>
  </si>
  <si>
    <t>5250 ea.</t>
  </si>
  <si>
    <t>Napkin, dispenser, interfold, white</t>
  </si>
  <si>
    <t>Tork Universal Xpressnap® DX906E</t>
  </si>
  <si>
    <t>6000 ea.</t>
  </si>
  <si>
    <t>Plastirun Corporation PNIFNW6000</t>
  </si>
  <si>
    <t>Napkin, Lo Fold, dispenser, white</t>
  </si>
  <si>
    <t>Morcon P-500</t>
  </si>
  <si>
    <t>8000 ea.</t>
  </si>
  <si>
    <t>8000 ea.,</t>
  </si>
  <si>
    <t>Pan liner, poly-nylon, 34 x 12, full pan (2.5 &amp; 4 inch deep)</t>
  </si>
  <si>
    <t>Pan liner, poly-nylon, 34 x 18, full pan (6 inch deep)</t>
  </si>
  <si>
    <t>Pan liner, poly-nylon, 24 x 12, half pan (6 inch deep)</t>
  </si>
  <si>
    <t xml:space="preserve">Pan liner, quillon, 16x24 </t>
  </si>
  <si>
    <t>Durable QPL-25</t>
  </si>
  <si>
    <t>Grease Resistant Pan Line - Mcnairn 019010</t>
  </si>
  <si>
    <t>Norpak F25Q1M</t>
  </si>
  <si>
    <t>Durable 270500X</t>
  </si>
  <si>
    <t>HFA 2047-00-500</t>
  </si>
  <si>
    <t>Western Plastics         527B-P</t>
  </si>
  <si>
    <t>Pan, steam table, disposable, full size, 3.375 inches deep</t>
  </si>
  <si>
    <t>Durable FS7900XX</t>
  </si>
  <si>
    <t>HFA 2019-00-50</t>
  </si>
  <si>
    <t>Western Plastics     5130P</t>
  </si>
  <si>
    <t>Pizza slice holder, 9" hinged</t>
  </si>
  <si>
    <t>Plasticware, fork, medium weight, white, unwrapped</t>
  </si>
  <si>
    <t>Imperial Fork</t>
  </si>
  <si>
    <t>Netchoice 406010</t>
  </si>
  <si>
    <t>Summit RFKCSN</t>
  </si>
  <si>
    <t>Plasticware, fork, medium weight, wrapped</t>
  </si>
  <si>
    <t>Plasticware. knife, medium weight, wrapped</t>
  </si>
  <si>
    <t>Plasticware, knife, medium weight, white, unwrapped</t>
  </si>
  <si>
    <t>Imperial Knive</t>
  </si>
  <si>
    <t>Netchoice 406017</t>
  </si>
  <si>
    <t>Summit RKNCSN</t>
  </si>
  <si>
    <t>Plasticware, Smartstock fork refill, white</t>
  </si>
  <si>
    <t>Dixie SSF21P</t>
  </si>
  <si>
    <t>960 ea.</t>
  </si>
  <si>
    <t>Plasticware, Smartstock knife refill, white</t>
  </si>
  <si>
    <t>Dixie SSK21P</t>
  </si>
  <si>
    <t>Plasticware, Smartstock spoon refill, white</t>
  </si>
  <si>
    <t>Dixie SSS21P</t>
  </si>
  <si>
    <t>Plasticware, Ultra Smart Stock Series-T PP, fork refill black</t>
  </si>
  <si>
    <t>DUSSPF5</t>
  </si>
  <si>
    <t>Plasticware, Ultra Smart Stock Series-T PP, knife refill black</t>
  </si>
  <si>
    <t>DUSSPK5</t>
  </si>
  <si>
    <t>Plasticware, Ultra Smart Stock Series-T PP, spoon refill black</t>
  </si>
  <si>
    <t>DUSSPT5</t>
  </si>
  <si>
    <t>Plasticware, soup spoon, medium weight, white, unwrapped</t>
  </si>
  <si>
    <t>Imperial Soup</t>
  </si>
  <si>
    <t>Netchoice 406020</t>
  </si>
  <si>
    <t>Summit RSOUPCSN</t>
  </si>
  <si>
    <t>Plasticware, soup spoon, medium weight, wrapped</t>
  </si>
  <si>
    <t>Plasticware, teaspoon, medium weight, white, unwrapped</t>
  </si>
  <si>
    <t>Imperial Spoon</t>
  </si>
  <si>
    <t>Netchoice 406014</t>
  </si>
  <si>
    <t>Summit RSPCSN</t>
  </si>
  <si>
    <t>Plasticware, teaspoon, medium weight, wrapped</t>
  </si>
  <si>
    <t>Plate, 6 inch paper, white, uncoated</t>
  </si>
  <si>
    <t>Plate, 9 inch foam, white</t>
  </si>
  <si>
    <t>Plate, 9 inch paper, white, uncoated</t>
  </si>
  <si>
    <t>1200 ea.</t>
  </si>
  <si>
    <t>Sandwich wedge, plastic, clear</t>
  </si>
  <si>
    <t>Anchor DVH1101</t>
  </si>
  <si>
    <t>Scouring pad, medium duty, green, approx. 6x9</t>
  </si>
  <si>
    <t>6 10 ct</t>
  </si>
  <si>
    <t>Scouring pad, medium duty, approx 3.5x5"</t>
  </si>
  <si>
    <t>40 ea.</t>
  </si>
  <si>
    <t>Scrub pad, metal, hotel size</t>
  </si>
  <si>
    <t>Brillo</t>
  </si>
  <si>
    <t>10 12 ct</t>
  </si>
  <si>
    <t>Soufflé cup, 2 oz., plastic, translucent</t>
  </si>
  <si>
    <t>Dart 200PC</t>
  </si>
  <si>
    <t>Quali-T Brand Products - QTPP200</t>
  </si>
  <si>
    <t>Fabrikal PC200</t>
  </si>
  <si>
    <t>Lid, 2 oz. soufflé 200PC, translucent</t>
  </si>
  <si>
    <t>Dart PL2N or Fabrikal XL250</t>
  </si>
  <si>
    <t>Qualti-T Brand Product QTPL2</t>
  </si>
  <si>
    <t>Soufflé cup, 4 oz., plastic, compostable</t>
  </si>
  <si>
    <t>Fabrikal GPC400</t>
  </si>
  <si>
    <t>Lid, soufflé cup 4 oz., compostable GPC400</t>
  </si>
  <si>
    <t>Fabrikal GXL345PC</t>
  </si>
  <si>
    <t>Soufflé cup, 4 oz., plastic, translucent</t>
  </si>
  <si>
    <t>Dart 400PC</t>
  </si>
  <si>
    <t>Qualti-T Brand Product QTPP400</t>
  </si>
  <si>
    <t>Fabrikal PC400</t>
  </si>
  <si>
    <t>Soufflé cup, 5.5 oz., plastic, translucent</t>
  </si>
  <si>
    <t>Dart 550PC</t>
  </si>
  <si>
    <t>Dart/SOLO DCP550N</t>
  </si>
  <si>
    <t>Fabrikal PC550</t>
  </si>
  <si>
    <t>Lid, 4 and 5.5 oz. soufflé 400PC and 550 PC, translucent</t>
  </si>
  <si>
    <t>Dart PL4N or Fabrikal XL345PC</t>
  </si>
  <si>
    <t>Qualti-T Brand Product QTPL4</t>
  </si>
  <si>
    <t>Sponge, stainless steel, large</t>
  </si>
  <si>
    <t>12 ea.</t>
  </si>
  <si>
    <t>Spoon, soup, compostable, white 6"</t>
  </si>
  <si>
    <t>World Centric SO-PS-B</t>
  </si>
  <si>
    <t>Spoon, teaspoon, compostable, white 6"</t>
  </si>
  <si>
    <t>World Centric SP-PS-6</t>
  </si>
  <si>
    <t>Straw, compostable, green, wrapped, approx 7.75"</t>
  </si>
  <si>
    <t>2000 ct.</t>
  </si>
  <si>
    <t>Straw, milk, wrapped, 5.75</t>
  </si>
  <si>
    <t>Netchoice 420332</t>
  </si>
  <si>
    <t>24 500 ct</t>
  </si>
  <si>
    <t>Summit Straw66</t>
  </si>
  <si>
    <t>Plastirun 353\261</t>
  </si>
  <si>
    <t>Straw, paper, wrapped 7.75” jumbo black</t>
  </si>
  <si>
    <t>Victoria Bay 325255</t>
  </si>
  <si>
    <t>10 500 ct</t>
  </si>
  <si>
    <t>Safety Zone SWP100IWB</t>
  </si>
  <si>
    <t>4 500 ct</t>
  </si>
  <si>
    <t>Table Covers, 3 ply, 54 x 108', white</t>
  </si>
  <si>
    <t>25 ea.</t>
  </si>
  <si>
    <t>Test strips, chlorine</t>
  </si>
  <si>
    <t>Test strips, quat</t>
  </si>
  <si>
    <t>10 rolls</t>
  </si>
  <si>
    <t>Towel, Multi Fold paper white</t>
  </si>
  <si>
    <t>16 packs</t>
  </si>
  <si>
    <t>Towel, wet wipes, pink, disposable, 13.5x24</t>
  </si>
  <si>
    <t>Chix 8507</t>
  </si>
  <si>
    <t>ITW 8507A</t>
  </si>
  <si>
    <t>MDI 8506wipe</t>
  </si>
  <si>
    <t>900 ea.</t>
  </si>
  <si>
    <t>Merit Wiper 11.5x24</t>
  </si>
  <si>
    <t>Tray, 2S,  8.25 x 5.75 x .5, foam, white, shallow</t>
  </si>
  <si>
    <t>Genpak 2S</t>
  </si>
  <si>
    <t>Pactiv 2S</t>
  </si>
  <si>
    <t>Tray, 5 compartment , foam, black</t>
  </si>
  <si>
    <t>Ecopax ST-8-B</t>
  </si>
  <si>
    <t>Pactiv YTHB-0500</t>
  </si>
  <si>
    <t>Genpak 105BLK</t>
  </si>
  <si>
    <t>Genpak 10500-3L</t>
  </si>
  <si>
    <t>Tray, 5 compartment, compostable pulp, white, 10.5 x 8.5</t>
  </si>
  <si>
    <t>Amercare 22025</t>
  </si>
  <si>
    <t>Americare Royal TL-15-T</t>
  </si>
  <si>
    <t>Huhtamaki 22025</t>
  </si>
  <si>
    <t>Huhtamaki 21032</t>
  </si>
  <si>
    <t>240 ea.</t>
  </si>
  <si>
    <t>Tray, 5 compartment, foam, white</t>
  </si>
  <si>
    <t>Ecopax ST-8</t>
  </si>
  <si>
    <t>Pactiv YTH1-0500</t>
  </si>
  <si>
    <t>Genpak 105</t>
  </si>
  <si>
    <t>Tray, 5 compartment, round, compostable</t>
  </si>
  <si>
    <t>Huhtamaki 21040</t>
  </si>
  <si>
    <t>NetChoice usp-mfrt-5</t>
  </si>
  <si>
    <t>Tray, 8S, 10x8x.5, foam, white, single compartment</t>
  </si>
  <si>
    <t>Genpak 1008S</t>
  </si>
  <si>
    <t>Pactiv 8S</t>
  </si>
  <si>
    <t>Tray, aluminum, oblong, 3 compartment w/ board lid</t>
  </si>
  <si>
    <t>Durable 210-35-L250</t>
  </si>
  <si>
    <t>HFA 2045-35-250WL</t>
  </si>
  <si>
    <t>Pactiv Y7139TP</t>
  </si>
  <si>
    <t>Tray, aluminum, school feeding, 2 compartment hamburger</t>
  </si>
  <si>
    <t>Durable 225-30-1000</t>
  </si>
  <si>
    <t>Tray, aluminum, school feeding, 2 compartment hot dog</t>
  </si>
  <si>
    <t>Durable 215-30-1000</t>
  </si>
  <si>
    <t>Tray, aluminum, school feeding, single compartment</t>
  </si>
  <si>
    <t>Durable 205-30-1000</t>
  </si>
  <si>
    <t>Tray, food, compostable, plaid</t>
  </si>
  <si>
    <t>Kraft 6155</t>
  </si>
  <si>
    <t>Tray, food, paper, red plaid 1# (#100)</t>
  </si>
  <si>
    <t>Tray, food, paper, red plaid 2# (#200)</t>
  </si>
  <si>
    <t>Tray, food, paper, red plaid 3# (#300)</t>
  </si>
  <si>
    <t>Tray, food, paper, red plaid 4 oz. (#25)</t>
  </si>
  <si>
    <t>Tray, food, paper, red plaid 5# (#500)</t>
  </si>
  <si>
    <t>Tray molded fiber, beige</t>
  </si>
  <si>
    <t>Twist ties, any color</t>
  </si>
  <si>
    <t>Wipers, Wet Nap</t>
  </si>
  <si>
    <t>Wipes, food thermometer</t>
  </si>
  <si>
    <t>Wipes, medium weight, white</t>
  </si>
  <si>
    <t>150 ea.</t>
  </si>
  <si>
    <t>Wipes, sanitary</t>
  </si>
  <si>
    <t>Nice Pak NPQ94384</t>
  </si>
  <si>
    <t>600 ct.</t>
  </si>
  <si>
    <t>Diamond Wipes DDF2252CAN</t>
  </si>
  <si>
    <t>960 ct.</t>
  </si>
  <si>
    <t>Nice Pak P56784</t>
  </si>
  <si>
    <t>PDI P56784</t>
  </si>
  <si>
    <t>Wipes, Wet Task w/ bucket</t>
  </si>
  <si>
    <t>Kimberly-Clark 06001</t>
  </si>
  <si>
    <t>6 60 ct.</t>
  </si>
  <si>
    <t>Total:</t>
  </si>
  <si>
    <t>Bag, clear, ziplock, gallon size</t>
  </si>
  <si>
    <t>Bag, clear, ziplock, quart size</t>
  </si>
  <si>
    <t xml:space="preserve">Dixie Ultra Smartstock DUSSCF7 </t>
  </si>
  <si>
    <t xml:space="preserve">Dixie Ultra Smartstock DUSSCK7 </t>
  </si>
  <si>
    <t>Dixie Ultra Smartstock DUSSCT7</t>
  </si>
  <si>
    <t>Pan, foil, 7'' round, 24 oz.</t>
  </si>
  <si>
    <t>Pan, foil, oblong 1#</t>
  </si>
  <si>
    <t>Lid, cardboard for 1# oblong foil pan</t>
  </si>
  <si>
    <t>Film, plastic, 24x2000'</t>
  </si>
  <si>
    <t>Bowls, round, plant fiber 24 oz.</t>
  </si>
  <si>
    <t>World Centric BO-SC-U24</t>
  </si>
  <si>
    <t>Napkin, interfold, 6.5 x 8.0</t>
  </si>
  <si>
    <t>Nittany Paper NP-LFN8000</t>
  </si>
  <si>
    <t>Lid, bowl round fiber, 24 and 32 oz.</t>
  </si>
  <si>
    <t xml:space="preserve">World Centric BOL-CS-24-P </t>
  </si>
  <si>
    <t xml:space="preserve">300 ea. </t>
  </si>
  <si>
    <t>24L</t>
  </si>
  <si>
    <t>27L</t>
  </si>
  <si>
    <t>27L2</t>
  </si>
  <si>
    <t>35L</t>
  </si>
  <si>
    <t>37L</t>
  </si>
  <si>
    <t>Lid, 9 oz. cup plastic transluscent</t>
  </si>
  <si>
    <t>Fork, compostable dispenser</t>
  </si>
  <si>
    <t>Knife, compostable dispenser</t>
  </si>
  <si>
    <t>Spoon, compostable dispenser</t>
  </si>
  <si>
    <t>104L</t>
  </si>
  <si>
    <t>128L</t>
  </si>
  <si>
    <t>129L</t>
  </si>
  <si>
    <t>131L</t>
  </si>
  <si>
    <t>MSBG 2024 Paper Bid, Western Zone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</si>
</sst>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scheme val="minor"/>
    </font>
    <font>
      <b/>
      <sz val="12"/>
      <color theme="1"/>
      <name val="Arial"/>
    </font>
    <font>
      <sz val="11"/>
      <name val="Calibri"/>
    </font>
    <font>
      <b/>
      <sz val="11"/>
      <color theme="1"/>
      <name val="Arial"/>
    </font>
    <font>
      <sz val="12"/>
      <color theme="1"/>
      <name val="Arial"/>
    </font>
    <font>
      <u/>
      <sz val="12"/>
      <color theme="1"/>
      <name val="Arial"/>
    </font>
    <font>
      <b/>
      <sz val="11"/>
      <color rgb="FF000000"/>
      <name val="Arial"/>
      <family val="2"/>
    </font>
    <font>
      <sz val="12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9CC2E5"/>
        <bgColor rgb="FF9CC2E5"/>
      </patternFill>
    </fill>
    <fill>
      <patternFill patternType="solid">
        <fgColor rgb="FFFFFF99"/>
        <bgColor rgb="FFFFFF99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E5F6FF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rgb="FFE5F6FF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0"/>
      </patternFill>
    </fill>
  </fills>
  <borders count="1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96">
    <xf numFmtId="0" fontId="0" fillId="0" borderId="0" xfId="0"/>
    <xf numFmtId="0" fontId="0" fillId="8" borderId="0" xfId="0" applyFill="1"/>
    <xf numFmtId="0" fontId="1" fillId="2" borderId="13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left" vertical="center" wrapText="1"/>
    </xf>
    <xf numFmtId="3" fontId="1" fillId="2" borderId="13" xfId="0" applyNumberFormat="1" applyFont="1" applyFill="1" applyBorder="1" applyAlignment="1">
      <alignment horizontal="center" vertical="center" wrapText="1"/>
    </xf>
    <xf numFmtId="3" fontId="3" fillId="2" borderId="13" xfId="0" applyNumberFormat="1" applyFont="1" applyFill="1" applyBorder="1" applyAlignment="1">
      <alignment horizontal="center" vertical="center" wrapText="1"/>
    </xf>
    <xf numFmtId="3" fontId="6" fillId="3" borderId="13" xfId="0" applyNumberFormat="1" applyFont="1" applyFill="1" applyBorder="1" applyAlignment="1">
      <alignment horizontal="center" vertical="center" wrapText="1"/>
    </xf>
    <xf numFmtId="3" fontId="3" fillId="3" borderId="13" xfId="0" applyNumberFormat="1" applyFont="1" applyFill="1" applyBorder="1" applyAlignment="1">
      <alignment horizontal="center" vertical="center" wrapText="1"/>
    </xf>
    <xf numFmtId="4" fontId="3" fillId="3" borderId="13" xfId="0" applyNumberFormat="1" applyFont="1" applyFill="1" applyBorder="1" applyAlignment="1">
      <alignment horizontal="center" vertical="center" wrapText="1"/>
    </xf>
    <xf numFmtId="4" fontId="3" fillId="2" borderId="13" xfId="0" applyNumberFormat="1" applyFont="1" applyFill="1" applyBorder="1" applyAlignment="1">
      <alignment horizontal="right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vertical="center" wrapText="1"/>
    </xf>
    <xf numFmtId="0" fontId="4" fillId="4" borderId="14" xfId="0" applyFont="1" applyFill="1" applyBorder="1" applyAlignment="1">
      <alignment horizontal="center" vertical="center" wrapText="1"/>
    </xf>
    <xf numFmtId="3" fontId="4" fillId="4" borderId="8" xfId="0" applyNumberFormat="1" applyFont="1" applyFill="1" applyBorder="1" applyAlignment="1">
      <alignment horizontal="center" vertical="center"/>
    </xf>
    <xf numFmtId="3" fontId="4" fillId="4" borderId="8" xfId="0" applyNumberFormat="1" applyFont="1" applyFill="1" applyBorder="1" applyAlignment="1">
      <alignment horizontal="center" vertical="center" wrapText="1"/>
    </xf>
    <xf numFmtId="4" fontId="4" fillId="4" borderId="8" xfId="0" applyNumberFormat="1" applyFont="1" applyFill="1" applyBorder="1" applyAlignment="1">
      <alignment horizontal="right" vertical="center" wrapText="1"/>
    </xf>
    <xf numFmtId="0" fontId="4" fillId="7" borderId="4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vertical="center" wrapText="1"/>
    </xf>
    <xf numFmtId="0" fontId="4" fillId="7" borderId="5" xfId="0" applyFont="1" applyFill="1" applyBorder="1" applyAlignment="1">
      <alignment horizontal="center" vertical="center" wrapText="1"/>
    </xf>
    <xf numFmtId="3" fontId="4" fillId="7" borderId="4" xfId="0" applyNumberFormat="1" applyFont="1" applyFill="1" applyBorder="1" applyAlignment="1">
      <alignment horizontal="center" vertical="center"/>
    </xf>
    <xf numFmtId="3" fontId="4" fillId="7" borderId="4" xfId="0" applyNumberFormat="1" applyFont="1" applyFill="1" applyBorder="1" applyAlignment="1">
      <alignment horizontal="center" vertical="center" wrapText="1"/>
    </xf>
    <xf numFmtId="4" fontId="4" fillId="7" borderId="4" xfId="0" applyNumberFormat="1" applyFont="1" applyFill="1" applyBorder="1" applyAlignment="1">
      <alignment horizontal="right" vertical="center" wrapText="1"/>
    </xf>
    <xf numFmtId="0" fontId="4" fillId="4" borderId="6" xfId="0" applyFont="1" applyFill="1" applyBorder="1" applyAlignment="1">
      <alignment horizontal="center" vertical="center"/>
    </xf>
    <xf numFmtId="3" fontId="4" fillId="4" borderId="4" xfId="0" applyNumberFormat="1" applyFont="1" applyFill="1" applyBorder="1" applyAlignment="1">
      <alignment horizontal="left" vertical="center" wrapText="1"/>
    </xf>
    <xf numFmtId="0" fontId="4" fillId="4" borderId="5" xfId="0" applyFont="1" applyFill="1" applyBorder="1" applyAlignment="1">
      <alignment horizontal="center" vertical="center" wrapText="1"/>
    </xf>
    <xf numFmtId="3" fontId="4" fillId="4" borderId="6" xfId="0" applyNumberFormat="1" applyFont="1" applyFill="1" applyBorder="1" applyAlignment="1">
      <alignment horizontal="center" vertical="center"/>
    </xf>
    <xf numFmtId="3" fontId="4" fillId="4" borderId="6" xfId="0" applyNumberFormat="1" applyFont="1" applyFill="1" applyBorder="1" applyAlignment="1">
      <alignment horizontal="center" vertical="center" wrapText="1"/>
    </xf>
    <xf numFmtId="4" fontId="4" fillId="4" borderId="6" xfId="0" applyNumberFormat="1" applyFont="1" applyFill="1" applyBorder="1" applyAlignment="1">
      <alignment horizontal="right" vertical="center" wrapText="1"/>
    </xf>
    <xf numFmtId="0" fontId="4" fillId="4" borderId="4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vertical="center" wrapText="1"/>
    </xf>
    <xf numFmtId="3" fontId="4" fillId="4" borderId="4" xfId="0" applyNumberFormat="1" applyFont="1" applyFill="1" applyBorder="1" applyAlignment="1">
      <alignment horizontal="center" vertical="center"/>
    </xf>
    <xf numFmtId="3" fontId="4" fillId="4" borderId="4" xfId="0" applyNumberFormat="1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4" fontId="4" fillId="4" borderId="4" xfId="0" applyNumberFormat="1" applyFont="1" applyFill="1" applyBorder="1" applyAlignment="1">
      <alignment horizontal="right" vertical="center" wrapText="1"/>
    </xf>
    <xf numFmtId="3" fontId="4" fillId="4" borderId="5" xfId="0" applyNumberFormat="1" applyFont="1" applyFill="1" applyBorder="1" applyAlignment="1">
      <alignment horizontal="center" vertical="center" wrapText="1"/>
    </xf>
    <xf numFmtId="4" fontId="4" fillId="4" borderId="4" xfId="0" applyNumberFormat="1" applyFont="1" applyFill="1" applyBorder="1" applyAlignment="1">
      <alignment horizontal="right" vertical="center"/>
    </xf>
    <xf numFmtId="0" fontId="7" fillId="4" borderId="4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49" fontId="4" fillId="4" borderId="5" xfId="0" applyNumberFormat="1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left" vertical="center" wrapText="1"/>
    </xf>
    <xf numFmtId="3" fontId="4" fillId="7" borderId="4" xfId="0" applyNumberFormat="1" applyFont="1" applyFill="1" applyBorder="1" applyAlignment="1">
      <alignment horizontal="left" vertical="center" wrapText="1"/>
    </xf>
    <xf numFmtId="4" fontId="4" fillId="7" borderId="4" xfId="0" applyNumberFormat="1" applyFont="1" applyFill="1" applyBorder="1" applyAlignment="1">
      <alignment horizontal="right" vertical="center"/>
    </xf>
    <xf numFmtId="0" fontId="4" fillId="5" borderId="4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vertical="center" wrapText="1"/>
    </xf>
    <xf numFmtId="0" fontId="4" fillId="5" borderId="5" xfId="0" applyFont="1" applyFill="1" applyBorder="1" applyAlignment="1">
      <alignment horizontal="center" vertical="center" wrapText="1"/>
    </xf>
    <xf numFmtId="3" fontId="4" fillId="5" borderId="4" xfId="0" applyNumberFormat="1" applyFont="1" applyFill="1" applyBorder="1" applyAlignment="1">
      <alignment horizontal="center" vertical="center"/>
    </xf>
    <xf numFmtId="3" fontId="4" fillId="5" borderId="4" xfId="0" applyNumberFormat="1" applyFont="1" applyFill="1" applyBorder="1" applyAlignment="1">
      <alignment horizontal="center" vertical="center" wrapText="1"/>
    </xf>
    <xf numFmtId="4" fontId="4" fillId="5" borderId="4" xfId="0" applyNumberFormat="1" applyFont="1" applyFill="1" applyBorder="1" applyAlignment="1">
      <alignment horizontal="right" vertical="center"/>
    </xf>
    <xf numFmtId="0" fontId="4" fillId="9" borderId="4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vertical="center" wrapText="1"/>
    </xf>
    <xf numFmtId="0" fontId="4" fillId="9" borderId="5" xfId="0" applyFont="1" applyFill="1" applyBorder="1" applyAlignment="1">
      <alignment horizontal="center" vertical="center" wrapText="1"/>
    </xf>
    <xf numFmtId="3" fontId="4" fillId="9" borderId="4" xfId="0" applyNumberFormat="1" applyFont="1" applyFill="1" applyBorder="1" applyAlignment="1">
      <alignment horizontal="center" vertical="center"/>
    </xf>
    <xf numFmtId="3" fontId="4" fillId="9" borderId="4" xfId="0" applyNumberFormat="1" applyFont="1" applyFill="1" applyBorder="1" applyAlignment="1">
      <alignment horizontal="center" vertical="center" wrapText="1"/>
    </xf>
    <xf numFmtId="4" fontId="4" fillId="9" borderId="4" xfId="0" applyNumberFormat="1" applyFont="1" applyFill="1" applyBorder="1" applyAlignment="1">
      <alignment horizontal="right" vertical="center"/>
    </xf>
    <xf numFmtId="0" fontId="7" fillId="9" borderId="4" xfId="0" applyFont="1" applyFill="1" applyBorder="1" applyAlignment="1">
      <alignment horizontal="center" vertical="center"/>
    </xf>
    <xf numFmtId="0" fontId="7" fillId="9" borderId="4" xfId="0" applyFont="1" applyFill="1" applyBorder="1" applyAlignment="1">
      <alignment vertical="center" wrapText="1"/>
    </xf>
    <xf numFmtId="0" fontId="7" fillId="5" borderId="4" xfId="0" applyFont="1" applyFill="1" applyBorder="1" applyAlignment="1">
      <alignment horizontal="center" vertical="center"/>
    </xf>
    <xf numFmtId="3" fontId="4" fillId="5" borderId="5" xfId="0" applyNumberFormat="1" applyFont="1" applyFill="1" applyBorder="1" applyAlignment="1">
      <alignment horizontal="center" vertical="center" wrapText="1"/>
    </xf>
    <xf numFmtId="49" fontId="4" fillId="5" borderId="5" xfId="0" applyNumberFormat="1" applyFont="1" applyFill="1" applyBorder="1" applyAlignment="1">
      <alignment horizontal="center" vertical="center" wrapText="1"/>
    </xf>
    <xf numFmtId="49" fontId="4" fillId="9" borderId="5" xfId="0" applyNumberFormat="1" applyFont="1" applyFill="1" applyBorder="1" applyAlignment="1">
      <alignment horizontal="center" vertical="center" wrapText="1"/>
    </xf>
    <xf numFmtId="3" fontId="4" fillId="5" borderId="4" xfId="0" applyNumberFormat="1" applyFont="1" applyFill="1" applyBorder="1" applyAlignment="1">
      <alignment horizontal="left" vertical="center" wrapText="1"/>
    </xf>
    <xf numFmtId="0" fontId="7" fillId="7" borderId="4" xfId="0" applyFont="1" applyFill="1" applyBorder="1" applyAlignment="1">
      <alignment vertical="center" wrapText="1"/>
    </xf>
    <xf numFmtId="0" fontId="4" fillId="5" borderId="5" xfId="0" applyFont="1" applyFill="1" applyBorder="1" applyAlignment="1">
      <alignment horizontal="center" vertical="center"/>
    </xf>
    <xf numFmtId="3" fontId="4" fillId="9" borderId="5" xfId="0" applyNumberFormat="1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vertical="center" wrapText="1"/>
    </xf>
    <xf numFmtId="0" fontId="4" fillId="9" borderId="5" xfId="0" applyFont="1" applyFill="1" applyBorder="1" applyAlignment="1">
      <alignment horizontal="center" vertical="center"/>
    </xf>
    <xf numFmtId="3" fontId="4" fillId="7" borderId="13" xfId="0" applyNumberFormat="1" applyFont="1" applyFill="1" applyBorder="1" applyAlignment="1">
      <alignment horizontal="left" vertical="center" wrapText="1"/>
    </xf>
    <xf numFmtId="3" fontId="4" fillId="7" borderId="5" xfId="0" applyNumberFormat="1" applyFont="1" applyFill="1" applyBorder="1" applyAlignment="1">
      <alignment horizontal="center" vertical="center" wrapText="1"/>
    </xf>
    <xf numFmtId="3" fontId="4" fillId="5" borderId="13" xfId="0" applyNumberFormat="1" applyFont="1" applyFill="1" applyBorder="1" applyAlignment="1">
      <alignment horizontal="left" vertical="center" wrapText="1"/>
    </xf>
    <xf numFmtId="3" fontId="4" fillId="9" borderId="4" xfId="0" applyNumberFormat="1" applyFont="1" applyFill="1" applyBorder="1" applyAlignment="1">
      <alignment horizontal="left" vertical="center" wrapText="1"/>
    </xf>
    <xf numFmtId="0" fontId="4" fillId="5" borderId="12" xfId="0" applyFont="1" applyFill="1" applyBorder="1" applyAlignment="1">
      <alignment horizontal="center" vertical="center"/>
    </xf>
    <xf numFmtId="3" fontId="4" fillId="5" borderId="12" xfId="0" applyNumberFormat="1" applyFont="1" applyFill="1" applyBorder="1" applyAlignment="1">
      <alignment horizontal="center" vertical="center"/>
    </xf>
    <xf numFmtId="3" fontId="4" fillId="5" borderId="12" xfId="0" applyNumberFormat="1" applyFont="1" applyFill="1" applyBorder="1" applyAlignment="1">
      <alignment horizontal="center" vertical="center" wrapText="1"/>
    </xf>
    <xf numFmtId="3" fontId="1" fillId="2" borderId="4" xfId="0" applyNumberFormat="1" applyFont="1" applyFill="1" applyBorder="1" applyAlignment="1">
      <alignment horizontal="right" vertical="center"/>
    </xf>
    <xf numFmtId="4" fontId="1" fillId="0" borderId="4" xfId="0" applyNumberFormat="1" applyFont="1" applyBorder="1" applyAlignment="1">
      <alignment horizontal="right" vertical="center"/>
    </xf>
    <xf numFmtId="0" fontId="4" fillId="2" borderId="4" xfId="0" applyFont="1" applyFill="1" applyBorder="1" applyAlignment="1">
      <alignment horizontal="center" vertical="center" wrapText="1"/>
    </xf>
    <xf numFmtId="3" fontId="4" fillId="4" borderId="8" xfId="0" applyNumberFormat="1" applyFont="1" applyFill="1" applyBorder="1" applyAlignment="1" applyProtection="1">
      <alignment horizontal="center" vertical="center"/>
      <protection locked="0"/>
    </xf>
    <xf numFmtId="3" fontId="4" fillId="7" borderId="4" xfId="0" applyNumberFormat="1" applyFont="1" applyFill="1" applyBorder="1" applyAlignment="1" applyProtection="1">
      <alignment horizontal="center" vertical="center"/>
      <protection locked="0"/>
    </xf>
    <xf numFmtId="3" fontId="4" fillId="4" borderId="6" xfId="0" applyNumberFormat="1" applyFont="1" applyFill="1" applyBorder="1" applyAlignment="1" applyProtection="1">
      <alignment horizontal="center" vertical="center"/>
      <protection locked="0"/>
    </xf>
    <xf numFmtId="3" fontId="4" fillId="4" borderId="4" xfId="0" applyNumberFormat="1" applyFont="1" applyFill="1" applyBorder="1" applyAlignment="1" applyProtection="1">
      <alignment horizontal="center" vertical="center"/>
      <protection locked="0"/>
    </xf>
    <xf numFmtId="0" fontId="4" fillId="4" borderId="4" xfId="0" applyFont="1" applyFill="1" applyBorder="1" applyAlignment="1" applyProtection="1">
      <alignment horizontal="center" vertical="center" wrapText="1"/>
      <protection locked="0"/>
    </xf>
    <xf numFmtId="3" fontId="4" fillId="5" borderId="4" xfId="0" applyNumberFormat="1" applyFont="1" applyFill="1" applyBorder="1" applyAlignment="1" applyProtection="1">
      <alignment horizontal="center" vertical="center"/>
      <protection locked="0"/>
    </xf>
    <xf numFmtId="3" fontId="4" fillId="9" borderId="4" xfId="0" applyNumberFormat="1" applyFont="1" applyFill="1" applyBorder="1" applyAlignment="1" applyProtection="1">
      <alignment horizontal="center" vertical="center"/>
      <protection locked="0"/>
    </xf>
    <xf numFmtId="3" fontId="4" fillId="5" borderId="12" xfId="0" applyNumberFormat="1" applyFont="1" applyFill="1" applyBorder="1" applyAlignment="1" applyProtection="1">
      <alignment horizontal="center" vertical="center"/>
      <protection locked="0"/>
    </xf>
    <xf numFmtId="3" fontId="4" fillId="4" borderId="8" xfId="0" applyNumberFormat="1" applyFont="1" applyFill="1" applyBorder="1" applyAlignment="1" applyProtection="1">
      <alignment horizontal="center" vertical="center" wrapText="1"/>
      <protection locked="0"/>
    </xf>
    <xf numFmtId="3" fontId="4" fillId="7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6" xfId="0" applyFont="1" applyFill="1" applyBorder="1" applyAlignment="1" applyProtection="1">
      <alignment horizontal="center" vertical="center" wrapText="1"/>
      <protection locked="0"/>
    </xf>
    <xf numFmtId="3" fontId="4" fillId="4" borderId="6" xfId="0" applyNumberFormat="1" applyFont="1" applyFill="1" applyBorder="1" applyAlignment="1" applyProtection="1">
      <alignment horizontal="center" vertical="center" wrapText="1"/>
      <protection locked="0"/>
    </xf>
    <xf numFmtId="3" fontId="4" fillId="4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7" borderId="6" xfId="0" applyFont="1" applyFill="1" applyBorder="1" applyAlignment="1" applyProtection="1">
      <alignment horizontal="center" vertical="center" wrapText="1"/>
      <protection locked="0"/>
    </xf>
    <xf numFmtId="0" fontId="4" fillId="5" borderId="4" xfId="0" applyFont="1" applyFill="1" applyBorder="1" applyAlignment="1" applyProtection="1">
      <alignment horizontal="center" vertical="center" wrapText="1"/>
      <protection locked="0"/>
    </xf>
    <xf numFmtId="3" fontId="4" fillId="5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9" borderId="4" xfId="0" applyFont="1" applyFill="1" applyBorder="1" applyAlignment="1" applyProtection="1">
      <alignment horizontal="center" vertical="center" wrapText="1"/>
      <protection locked="0"/>
    </xf>
    <xf numFmtId="3" fontId="4" fillId="9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7" borderId="4" xfId="0" applyFont="1" applyFill="1" applyBorder="1" applyAlignment="1" applyProtection="1">
      <alignment horizontal="center" vertical="center" wrapText="1"/>
      <protection locked="0"/>
    </xf>
    <xf numFmtId="0" fontId="4" fillId="5" borderId="12" xfId="0" applyFont="1" applyFill="1" applyBorder="1" applyAlignment="1" applyProtection="1">
      <alignment horizontal="center" vertical="center" wrapText="1"/>
      <protection locked="0"/>
    </xf>
    <xf numFmtId="3" fontId="4" fillId="5" borderId="12" xfId="0" applyNumberFormat="1" applyFont="1" applyFill="1" applyBorder="1" applyAlignment="1" applyProtection="1">
      <alignment horizontal="center" vertical="center" wrapText="1"/>
      <protection locked="0"/>
    </xf>
    <xf numFmtId="4" fontId="4" fillId="4" borderId="8" xfId="0" applyNumberFormat="1" applyFont="1" applyFill="1" applyBorder="1" applyAlignment="1" applyProtection="1">
      <alignment horizontal="center" vertical="center" wrapText="1"/>
      <protection locked="0"/>
    </xf>
    <xf numFmtId="4" fontId="4" fillId="7" borderId="4" xfId="0" applyNumberFormat="1" applyFont="1" applyFill="1" applyBorder="1" applyAlignment="1" applyProtection="1">
      <alignment horizontal="center" vertical="center" wrapText="1"/>
      <protection locked="0"/>
    </xf>
    <xf numFmtId="4" fontId="4" fillId="4" borderId="6" xfId="0" applyNumberFormat="1" applyFont="1" applyFill="1" applyBorder="1" applyAlignment="1" applyProtection="1">
      <alignment horizontal="center" vertical="center" wrapText="1"/>
      <protection locked="0"/>
    </xf>
    <xf numFmtId="4" fontId="4" fillId="4" borderId="4" xfId="0" applyNumberFormat="1" applyFont="1" applyFill="1" applyBorder="1" applyAlignment="1" applyProtection="1">
      <alignment horizontal="center" vertical="center" wrapText="1"/>
      <protection locked="0"/>
    </xf>
    <xf numFmtId="4" fontId="4" fillId="4" borderId="4" xfId="0" applyNumberFormat="1" applyFont="1" applyFill="1" applyBorder="1" applyAlignment="1" applyProtection="1">
      <alignment horizontal="center" vertical="center"/>
      <protection locked="0"/>
    </xf>
    <xf numFmtId="4" fontId="4" fillId="7" borderId="4" xfId="0" applyNumberFormat="1" applyFont="1" applyFill="1" applyBorder="1" applyAlignment="1" applyProtection="1">
      <alignment horizontal="center" vertical="center"/>
      <protection locked="0"/>
    </xf>
    <xf numFmtId="4" fontId="4" fillId="5" borderId="4" xfId="0" applyNumberFormat="1" applyFont="1" applyFill="1" applyBorder="1" applyAlignment="1" applyProtection="1">
      <alignment horizontal="center" vertical="center"/>
      <protection locked="0"/>
    </xf>
    <xf numFmtId="4" fontId="4" fillId="9" borderId="4" xfId="0" applyNumberFormat="1" applyFont="1" applyFill="1" applyBorder="1" applyAlignment="1" applyProtection="1">
      <alignment horizontal="center" vertical="center"/>
      <protection locked="0"/>
    </xf>
    <xf numFmtId="4" fontId="4" fillId="5" borderId="12" xfId="0" applyNumberFormat="1" applyFont="1" applyFill="1" applyBorder="1" applyAlignment="1" applyProtection="1">
      <alignment horizontal="center" vertical="center"/>
      <protection locked="0"/>
    </xf>
    <xf numFmtId="0" fontId="4" fillId="4" borderId="8" xfId="0" applyFont="1" applyFill="1" applyBorder="1" applyAlignment="1" applyProtection="1">
      <alignment horizontal="center" vertical="center" wrapText="1"/>
      <protection locked="0"/>
    </xf>
    <xf numFmtId="3" fontId="4" fillId="7" borderId="7" xfId="0" applyNumberFormat="1" applyFont="1" applyFill="1" applyBorder="1" applyAlignment="1" applyProtection="1">
      <alignment horizontal="center" vertical="center" wrapText="1"/>
      <protection locked="0"/>
    </xf>
    <xf numFmtId="0" fontId="2" fillId="8" borderId="8" xfId="0" applyFont="1" applyFill="1" applyBorder="1" applyProtection="1">
      <protection locked="0"/>
    </xf>
    <xf numFmtId="3" fontId="4" fillId="7" borderId="7" xfId="0" applyNumberFormat="1" applyFont="1" applyFill="1" applyBorder="1" applyAlignment="1">
      <alignment horizontal="center" vertical="center" wrapText="1"/>
    </xf>
    <xf numFmtId="0" fontId="2" fillId="8" borderId="8" xfId="0" applyFont="1" applyFill="1" applyBorder="1"/>
    <xf numFmtId="4" fontId="4" fillId="7" borderId="7" xfId="0" applyNumberFormat="1" applyFont="1" applyFill="1" applyBorder="1" applyAlignment="1" applyProtection="1">
      <alignment horizontal="center" vertical="center" wrapText="1"/>
      <protection locked="0"/>
    </xf>
    <xf numFmtId="4" fontId="4" fillId="7" borderId="7" xfId="0" applyNumberFormat="1" applyFont="1" applyFill="1" applyBorder="1" applyAlignment="1">
      <alignment horizontal="right" vertical="center" wrapText="1"/>
    </xf>
    <xf numFmtId="0" fontId="4" fillId="7" borderId="7" xfId="0" applyFont="1" applyFill="1" applyBorder="1" applyAlignment="1" applyProtection="1">
      <alignment horizontal="center" vertical="center" wrapText="1"/>
      <protection locked="0"/>
    </xf>
    <xf numFmtId="0" fontId="4" fillId="7" borderId="7" xfId="0" applyFont="1" applyFill="1" applyBorder="1" applyAlignment="1">
      <alignment horizontal="center" vertical="center"/>
    </xf>
    <xf numFmtId="0" fontId="4" fillId="7" borderId="7" xfId="0" applyFont="1" applyFill="1" applyBorder="1" applyAlignment="1">
      <alignment vertical="center" wrapText="1"/>
    </xf>
    <xf numFmtId="3" fontId="4" fillId="7" borderId="7" xfId="0" applyNumberFormat="1" applyFont="1" applyFill="1" applyBorder="1" applyAlignment="1">
      <alignment horizontal="center" vertical="center"/>
    </xf>
    <xf numFmtId="3" fontId="4" fillId="7" borderId="12" xfId="0" applyNumberFormat="1" applyFont="1" applyFill="1" applyBorder="1" applyAlignment="1" applyProtection="1">
      <alignment horizontal="center" vertical="center"/>
      <protection locked="0"/>
    </xf>
    <xf numFmtId="3" fontId="4" fillId="7" borderId="8" xfId="0" applyNumberFormat="1" applyFont="1" applyFill="1" applyBorder="1" applyAlignment="1" applyProtection="1">
      <alignment horizontal="center" vertical="center"/>
      <protection locked="0"/>
    </xf>
    <xf numFmtId="3" fontId="4" fillId="4" borderId="7" xfId="0" applyNumberFormat="1" applyFont="1" applyFill="1" applyBorder="1" applyAlignment="1" applyProtection="1">
      <alignment horizontal="center" vertical="center" wrapText="1"/>
      <protection locked="0"/>
    </xf>
    <xf numFmtId="0" fontId="2" fillId="6" borderId="8" xfId="0" applyFont="1" applyFill="1" applyBorder="1" applyProtection="1">
      <protection locked="0"/>
    </xf>
    <xf numFmtId="3" fontId="4" fillId="4" borderId="7" xfId="0" applyNumberFormat="1" applyFont="1" applyFill="1" applyBorder="1" applyAlignment="1">
      <alignment horizontal="center" vertical="center" wrapText="1"/>
    </xf>
    <xf numFmtId="0" fontId="2" fillId="6" borderId="8" xfId="0" applyFont="1" applyFill="1" applyBorder="1"/>
    <xf numFmtId="4" fontId="4" fillId="4" borderId="7" xfId="0" applyNumberFormat="1" applyFont="1" applyFill="1" applyBorder="1" applyAlignment="1" applyProtection="1">
      <alignment horizontal="center" vertical="center" wrapText="1"/>
      <protection locked="0"/>
    </xf>
    <xf numFmtId="4" fontId="4" fillId="4" borderId="7" xfId="0" applyNumberFormat="1" applyFont="1" applyFill="1" applyBorder="1" applyAlignment="1">
      <alignment horizontal="right" vertical="center" wrapText="1"/>
    </xf>
    <xf numFmtId="0" fontId="4" fillId="4" borderId="7" xfId="0" applyFont="1" applyFill="1" applyBorder="1" applyAlignment="1" applyProtection="1">
      <alignment horizontal="center" vertical="center" wrapText="1"/>
      <protection locked="0"/>
    </xf>
    <xf numFmtId="0" fontId="4" fillId="4" borderId="7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vertical="center" wrapText="1"/>
    </xf>
    <xf numFmtId="3" fontId="4" fillId="4" borderId="7" xfId="0" applyNumberFormat="1" applyFont="1" applyFill="1" applyBorder="1" applyAlignment="1">
      <alignment horizontal="center" vertical="center"/>
    </xf>
    <xf numFmtId="3" fontId="4" fillId="4" borderId="12" xfId="0" applyNumberFormat="1" applyFont="1" applyFill="1" applyBorder="1" applyAlignment="1" applyProtection="1">
      <alignment horizontal="center" vertical="center"/>
      <protection locked="0"/>
    </xf>
    <xf numFmtId="3" fontId="4" fillId="4" borderId="8" xfId="0" applyNumberFormat="1" applyFont="1" applyFill="1" applyBorder="1" applyAlignment="1" applyProtection="1">
      <alignment horizontal="center" vertical="center"/>
      <protection locked="0"/>
    </xf>
    <xf numFmtId="0" fontId="2" fillId="6" borderId="10" xfId="0" applyFont="1" applyFill="1" applyBorder="1" applyProtection="1">
      <protection locked="0"/>
    </xf>
    <xf numFmtId="0" fontId="2" fillId="6" borderId="10" xfId="0" applyFont="1" applyFill="1" applyBorder="1"/>
    <xf numFmtId="4" fontId="4" fillId="4" borderId="7" xfId="0" applyNumberFormat="1" applyFont="1" applyFill="1" applyBorder="1" applyAlignment="1" applyProtection="1">
      <alignment horizontal="center" vertical="center"/>
      <protection locked="0"/>
    </xf>
    <xf numFmtId="4" fontId="4" fillId="4" borderId="7" xfId="0" applyNumberFormat="1" applyFont="1" applyFill="1" applyBorder="1" applyAlignment="1">
      <alignment horizontal="right" vertical="center"/>
    </xf>
    <xf numFmtId="3" fontId="4" fillId="4" borderId="11" xfId="0" applyNumberFormat="1" applyFont="1" applyFill="1" applyBorder="1" applyAlignment="1" applyProtection="1">
      <alignment horizontal="center" vertical="center"/>
      <protection locked="0"/>
    </xf>
    <xf numFmtId="0" fontId="4" fillId="4" borderId="7" xfId="0" applyFont="1" applyFill="1" applyBorder="1" applyAlignment="1">
      <alignment horizontal="left" vertical="center" wrapText="1"/>
    </xf>
    <xf numFmtId="4" fontId="4" fillId="7" borderId="7" xfId="0" applyNumberFormat="1" applyFont="1" applyFill="1" applyBorder="1" applyAlignment="1" applyProtection="1">
      <alignment horizontal="center" vertical="center"/>
      <protection locked="0"/>
    </xf>
    <xf numFmtId="4" fontId="4" fillId="7" borderId="7" xfId="0" applyNumberFormat="1" applyFont="1" applyFill="1" applyBorder="1" applyAlignment="1">
      <alignment horizontal="right" vertical="center"/>
    </xf>
    <xf numFmtId="3" fontId="4" fillId="7" borderId="12" xfId="0" applyNumberFormat="1" applyFont="1" applyFill="1" applyBorder="1" applyAlignment="1">
      <alignment horizontal="center" vertical="center"/>
    </xf>
    <xf numFmtId="3" fontId="4" fillId="7" borderId="8" xfId="0" applyNumberFormat="1" applyFont="1" applyFill="1" applyBorder="1" applyAlignment="1">
      <alignment horizontal="center" vertical="center"/>
    </xf>
    <xf numFmtId="4" fontId="4" fillId="7" borderId="12" xfId="0" applyNumberFormat="1" applyFont="1" applyFill="1" applyBorder="1" applyAlignment="1" applyProtection="1">
      <alignment horizontal="center" vertical="center"/>
      <protection locked="0"/>
    </xf>
    <xf numFmtId="4" fontId="4" fillId="7" borderId="8" xfId="0" applyNumberFormat="1" applyFont="1" applyFill="1" applyBorder="1" applyAlignment="1" applyProtection="1">
      <alignment horizontal="center" vertical="center"/>
      <protection locked="0"/>
    </xf>
    <xf numFmtId="4" fontId="4" fillId="7" borderId="12" xfId="0" applyNumberFormat="1" applyFont="1" applyFill="1" applyBorder="1" applyAlignment="1">
      <alignment horizontal="right" vertical="center"/>
    </xf>
    <xf numFmtId="4" fontId="4" fillId="7" borderId="8" xfId="0" applyNumberFormat="1" applyFont="1" applyFill="1" applyBorder="1" applyAlignment="1">
      <alignment horizontal="right" vertical="center"/>
    </xf>
    <xf numFmtId="0" fontId="4" fillId="7" borderId="12" xfId="0" applyFont="1" applyFill="1" applyBorder="1" applyAlignment="1" applyProtection="1">
      <alignment horizontal="center" vertical="center" wrapText="1"/>
      <protection locked="0"/>
    </xf>
    <xf numFmtId="0" fontId="4" fillId="7" borderId="8" xfId="0" applyFont="1" applyFill="1" applyBorder="1" applyAlignment="1" applyProtection="1">
      <alignment horizontal="center" vertical="center" wrapText="1"/>
      <protection locked="0"/>
    </xf>
    <xf numFmtId="0" fontId="4" fillId="7" borderId="12" xfId="0" applyFont="1" applyFill="1" applyBorder="1" applyAlignment="1">
      <alignment horizontal="center" vertical="center"/>
    </xf>
    <xf numFmtId="0" fontId="4" fillId="7" borderId="8" xfId="0" applyFont="1" applyFill="1" applyBorder="1" applyAlignment="1">
      <alignment horizontal="center" vertical="center"/>
    </xf>
    <xf numFmtId="0" fontId="4" fillId="7" borderId="12" xfId="0" applyFont="1" applyFill="1" applyBorder="1" applyAlignment="1">
      <alignment vertical="center" wrapText="1"/>
    </xf>
    <xf numFmtId="0" fontId="4" fillId="7" borderId="8" xfId="0" applyFont="1" applyFill="1" applyBorder="1" applyAlignment="1">
      <alignment vertical="center" wrapText="1"/>
    </xf>
    <xf numFmtId="3" fontId="4" fillId="7" borderId="12" xfId="0" applyNumberFormat="1" applyFont="1" applyFill="1" applyBorder="1" applyAlignment="1">
      <alignment horizontal="center" vertical="center" wrapText="1"/>
    </xf>
    <xf numFmtId="3" fontId="4" fillId="7" borderId="8" xfId="0" applyNumberFormat="1" applyFont="1" applyFill="1" applyBorder="1" applyAlignment="1">
      <alignment horizontal="center" vertical="center" wrapText="1"/>
    </xf>
    <xf numFmtId="3" fontId="4" fillId="7" borderId="12" xfId="0" applyNumberFormat="1" applyFont="1" applyFill="1" applyBorder="1" applyAlignment="1" applyProtection="1">
      <alignment horizontal="center" vertical="center" wrapText="1"/>
      <protection locked="0"/>
    </xf>
    <xf numFmtId="3" fontId="4" fillId="7" borderId="8" xfId="0" applyNumberFormat="1" applyFont="1" applyFill="1" applyBorder="1" applyAlignment="1" applyProtection="1">
      <alignment horizontal="center" vertical="center" wrapText="1"/>
      <protection locked="0"/>
    </xf>
    <xf numFmtId="3" fontId="4" fillId="5" borderId="7" xfId="0" applyNumberFormat="1" applyFont="1" applyFill="1" applyBorder="1" applyAlignment="1">
      <alignment horizontal="center" vertical="center"/>
    </xf>
    <xf numFmtId="4" fontId="4" fillId="5" borderId="7" xfId="0" applyNumberFormat="1" applyFont="1" applyFill="1" applyBorder="1" applyAlignment="1" applyProtection="1">
      <alignment horizontal="center" vertical="center"/>
      <protection locked="0"/>
    </xf>
    <xf numFmtId="4" fontId="4" fillId="5" borderId="7" xfId="0" applyNumberFormat="1" applyFont="1" applyFill="1" applyBorder="1" applyAlignment="1">
      <alignment horizontal="right" vertical="center"/>
    </xf>
    <xf numFmtId="0" fontId="4" fillId="5" borderId="7" xfId="0" applyFont="1" applyFill="1" applyBorder="1" applyAlignment="1" applyProtection="1">
      <alignment horizontal="center" vertical="center" wrapText="1"/>
      <protection locked="0"/>
    </xf>
    <xf numFmtId="0" fontId="4" fillId="5" borderId="7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vertical="center" wrapText="1"/>
    </xf>
    <xf numFmtId="3" fontId="4" fillId="5" borderId="12" xfId="0" applyNumberFormat="1" applyFont="1" applyFill="1" applyBorder="1" applyAlignment="1" applyProtection="1">
      <alignment horizontal="center" vertical="center"/>
      <protection locked="0"/>
    </xf>
    <xf numFmtId="3" fontId="4" fillId="5" borderId="8" xfId="0" applyNumberFormat="1" applyFont="1" applyFill="1" applyBorder="1" applyAlignment="1" applyProtection="1">
      <alignment horizontal="center" vertical="center"/>
      <protection locked="0"/>
    </xf>
    <xf numFmtId="3" fontId="4" fillId="5" borderId="7" xfId="0" applyNumberFormat="1" applyFont="1" applyFill="1" applyBorder="1" applyAlignment="1">
      <alignment horizontal="center" vertical="center" wrapText="1"/>
    </xf>
    <xf numFmtId="3" fontId="4" fillId="5" borderId="7" xfId="0" applyNumberFormat="1" applyFont="1" applyFill="1" applyBorder="1" applyAlignment="1" applyProtection="1">
      <alignment horizontal="center" vertical="center" wrapText="1"/>
      <protection locked="0"/>
    </xf>
    <xf numFmtId="3" fontId="4" fillId="9" borderId="7" xfId="0" applyNumberFormat="1" applyFont="1" applyFill="1" applyBorder="1" applyAlignment="1">
      <alignment horizontal="center" vertical="center"/>
    </xf>
    <xf numFmtId="4" fontId="4" fillId="9" borderId="7" xfId="0" applyNumberFormat="1" applyFont="1" applyFill="1" applyBorder="1" applyAlignment="1" applyProtection="1">
      <alignment horizontal="center" vertical="center"/>
      <protection locked="0"/>
    </xf>
    <xf numFmtId="4" fontId="4" fillId="9" borderId="7" xfId="0" applyNumberFormat="1" applyFont="1" applyFill="1" applyBorder="1" applyAlignment="1">
      <alignment horizontal="right" vertical="center"/>
    </xf>
    <xf numFmtId="0" fontId="4" fillId="9" borderId="7" xfId="0" applyFont="1" applyFill="1" applyBorder="1" applyAlignment="1" applyProtection="1">
      <alignment horizontal="center" vertical="center" wrapText="1"/>
      <protection locked="0"/>
    </xf>
    <xf numFmtId="0" fontId="4" fillId="9" borderId="7" xfId="0" applyFont="1" applyFill="1" applyBorder="1" applyAlignment="1">
      <alignment horizontal="center" vertical="center"/>
    </xf>
    <xf numFmtId="0" fontId="4" fillId="9" borderId="7" xfId="0" applyFont="1" applyFill="1" applyBorder="1" applyAlignment="1">
      <alignment horizontal="left" vertical="center" wrapText="1"/>
    </xf>
    <xf numFmtId="3" fontId="4" fillId="9" borderId="12" xfId="0" applyNumberFormat="1" applyFont="1" applyFill="1" applyBorder="1" applyAlignment="1" applyProtection="1">
      <alignment horizontal="center" vertical="center"/>
      <protection locked="0"/>
    </xf>
    <xf numFmtId="3" fontId="4" fillId="9" borderId="8" xfId="0" applyNumberFormat="1" applyFont="1" applyFill="1" applyBorder="1" applyAlignment="1" applyProtection="1">
      <alignment horizontal="center" vertical="center"/>
      <protection locked="0"/>
    </xf>
    <xf numFmtId="3" fontId="4" fillId="9" borderId="7" xfId="0" applyNumberFormat="1" applyFont="1" applyFill="1" applyBorder="1" applyAlignment="1">
      <alignment horizontal="center" vertical="center" wrapText="1"/>
    </xf>
    <xf numFmtId="3" fontId="4" fillId="9" borderId="7" xfId="0" applyNumberFormat="1" applyFont="1" applyFill="1" applyBorder="1" applyAlignment="1" applyProtection="1">
      <alignment horizontal="center" vertical="center" wrapText="1"/>
      <protection locked="0"/>
    </xf>
    <xf numFmtId="0" fontId="7" fillId="9" borderId="7" xfId="0" applyFont="1" applyFill="1" applyBorder="1" applyAlignment="1">
      <alignment horizontal="center" vertical="center"/>
    </xf>
    <xf numFmtId="0" fontId="2" fillId="8" borderId="10" xfId="0" applyFont="1" applyFill="1" applyBorder="1"/>
    <xf numFmtId="0" fontId="2" fillId="8" borderId="10" xfId="0" applyFont="1" applyFill="1" applyBorder="1" applyProtection="1">
      <protection locked="0"/>
    </xf>
    <xf numFmtId="3" fontId="4" fillId="7" borderId="11" xfId="0" applyNumberFormat="1" applyFont="1" applyFill="1" applyBorder="1" applyAlignment="1" applyProtection="1">
      <alignment horizontal="center" vertical="center"/>
      <protection locked="0"/>
    </xf>
    <xf numFmtId="3" fontId="4" fillId="5" borderId="11" xfId="0" applyNumberFormat="1" applyFont="1" applyFill="1" applyBorder="1" applyAlignment="1" applyProtection="1">
      <alignment horizontal="center" vertical="center"/>
      <protection locked="0"/>
    </xf>
    <xf numFmtId="0" fontId="4" fillId="9" borderId="7" xfId="0" applyFont="1" applyFill="1" applyBorder="1" applyAlignment="1">
      <alignment vertical="center" wrapText="1"/>
    </xf>
    <xf numFmtId="3" fontId="4" fillId="9" borderId="11" xfId="0" applyNumberFormat="1" applyFont="1" applyFill="1" applyBorder="1" applyAlignment="1" applyProtection="1">
      <alignment horizontal="center" vertical="center"/>
      <protection locked="0"/>
    </xf>
    <xf numFmtId="3" fontId="4" fillId="5" borderId="7" xfId="0" applyNumberFormat="1" applyFont="1" applyFill="1" applyBorder="1" applyAlignment="1" applyProtection="1">
      <alignment horizontal="center" vertical="center"/>
      <protection locked="0"/>
    </xf>
    <xf numFmtId="0" fontId="2" fillId="6" borderId="11" xfId="0" applyFont="1" applyFill="1" applyBorder="1"/>
    <xf numFmtId="0" fontId="4" fillId="7" borderId="11" xfId="0" applyFont="1" applyFill="1" applyBorder="1" applyAlignment="1">
      <alignment horizontal="center" vertical="center"/>
    </xf>
    <xf numFmtId="0" fontId="4" fillId="9" borderId="11" xfId="0" applyFont="1" applyFill="1" applyBorder="1" applyAlignment="1">
      <alignment vertical="center" wrapText="1"/>
    </xf>
    <xf numFmtId="3" fontId="4" fillId="9" borderId="7" xfId="0" applyNumberFormat="1" applyFont="1" applyFill="1" applyBorder="1" applyAlignment="1" applyProtection="1">
      <alignment horizontal="center" vertical="center"/>
      <protection locked="0"/>
    </xf>
    <xf numFmtId="0" fontId="4" fillId="9" borderId="7" xfId="0" applyFont="1" applyFill="1" applyBorder="1" applyAlignment="1" applyProtection="1">
      <alignment horizontal="center" vertical="center"/>
      <protection locked="0"/>
    </xf>
    <xf numFmtId="0" fontId="7" fillId="4" borderId="7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left" vertical="center"/>
    </xf>
    <xf numFmtId="3" fontId="1" fillId="2" borderId="1" xfId="0" applyNumberFormat="1" applyFont="1" applyFill="1" applyBorder="1" applyAlignment="1">
      <alignment horizontal="right" vertical="center"/>
    </xf>
    <xf numFmtId="0" fontId="2" fillId="0" borderId="2" xfId="0" applyFont="1" applyBorder="1"/>
    <xf numFmtId="0" fontId="2" fillId="0" borderId="3" xfId="0" applyFont="1" applyBorder="1"/>
    <xf numFmtId="0" fontId="5" fillId="5" borderId="7" xfId="0" applyFont="1" applyFill="1" applyBorder="1" applyAlignment="1" applyProtection="1">
      <alignment horizontal="center" vertical="center" wrapText="1"/>
      <protection locked="0"/>
    </xf>
    <xf numFmtId="3" fontId="4" fillId="5" borderId="7" xfId="0" applyNumberFormat="1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  <pageSetUpPr fitToPage="1"/>
  </sheetPr>
  <dimension ref="A1:N270"/>
  <sheetViews>
    <sheetView showZeros="0" tabSelected="1" zoomScale="80" zoomScaleNormal="80" workbookViewId="0">
      <pane xSplit="2" ySplit="2" topLeftCell="F3" activePane="bottomRight" state="frozen"/>
      <selection pane="topRight" activeCell="C1" sqref="C1"/>
      <selection pane="bottomLeft" activeCell="A3" sqref="A3"/>
      <selection pane="bottomRight" activeCell="B9" sqref="B9:B10"/>
    </sheetView>
  </sheetViews>
  <sheetFormatPr defaultColWidth="0" defaultRowHeight="15" customHeight="1" zeroHeight="1" x14ac:dyDescent="0.25"/>
  <cols>
    <col min="1" max="1" width="9" customWidth="1"/>
    <col min="2" max="2" width="70.42578125" customWidth="1"/>
    <col min="3" max="3" width="25.7109375" customWidth="1"/>
    <col min="4" max="5" width="13.42578125" customWidth="1"/>
    <col min="6" max="6" width="22" customWidth="1"/>
    <col min="7" max="7" width="14.140625" customWidth="1"/>
    <col min="8" max="8" width="26.5703125" customWidth="1"/>
    <col min="9" max="11" width="13.140625" customWidth="1"/>
    <col min="12" max="12" width="16.28515625" customWidth="1"/>
    <col min="13" max="13" width="35.7109375" customWidth="1"/>
    <col min="14" max="14" width="1.42578125" style="1" customWidth="1"/>
    <col min="15" max="17" width="14.42578125" hidden="1" customWidth="1"/>
    <col min="18" max="16384" width="14.42578125" hidden="1"/>
  </cols>
  <sheetData>
    <row r="1" spans="1:13" ht="34.5" customHeight="1" x14ac:dyDescent="0.25">
      <c r="A1" s="190" t="s">
        <v>471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</row>
    <row r="2" spans="1:13" ht="34.5" customHeight="1" x14ac:dyDescent="0.25">
      <c r="A2" s="2" t="s">
        <v>0</v>
      </c>
      <c r="B2" s="3" t="s">
        <v>1</v>
      </c>
      <c r="C2" s="2" t="s">
        <v>2</v>
      </c>
      <c r="D2" s="4" t="s">
        <v>3</v>
      </c>
      <c r="E2" s="5" t="s">
        <v>4</v>
      </c>
      <c r="F2" s="6" t="s">
        <v>5</v>
      </c>
      <c r="G2" s="5" t="s">
        <v>6</v>
      </c>
      <c r="H2" s="7" t="s">
        <v>7</v>
      </c>
      <c r="I2" s="7" t="s">
        <v>8</v>
      </c>
      <c r="J2" s="5" t="s">
        <v>9</v>
      </c>
      <c r="K2" s="8" t="s">
        <v>10</v>
      </c>
      <c r="L2" s="9" t="s">
        <v>11</v>
      </c>
      <c r="M2" s="10" t="s">
        <v>12</v>
      </c>
    </row>
    <row r="3" spans="1:13" ht="34.5" customHeight="1" x14ac:dyDescent="0.25">
      <c r="A3" s="11">
        <v>1</v>
      </c>
      <c r="B3" s="12" t="s">
        <v>13</v>
      </c>
      <c r="C3" s="13" t="s">
        <v>14</v>
      </c>
      <c r="D3" s="14" t="s">
        <v>15</v>
      </c>
      <c r="E3" s="77">
        <v>710</v>
      </c>
      <c r="F3" s="77"/>
      <c r="G3" s="15">
        <v>500</v>
      </c>
      <c r="H3" s="85"/>
      <c r="I3" s="85"/>
      <c r="J3" s="15">
        <f t="shared" ref="J3:J9" si="0">ROUND(IF(ISBLANK(I3),E3, (G3*E3)/I3),0)</f>
        <v>710</v>
      </c>
      <c r="K3" s="98"/>
      <c r="L3" s="16">
        <f t="shared" ref="L3:L9" si="1">J3*K3</f>
        <v>0</v>
      </c>
      <c r="M3" s="107"/>
    </row>
    <row r="4" spans="1:13" ht="34.5" customHeight="1" x14ac:dyDescent="0.25">
      <c r="A4" s="17">
        <v>2</v>
      </c>
      <c r="B4" s="18" t="s">
        <v>16</v>
      </c>
      <c r="C4" s="19" t="s">
        <v>14</v>
      </c>
      <c r="D4" s="20" t="s">
        <v>15</v>
      </c>
      <c r="E4" s="78">
        <v>1037</v>
      </c>
      <c r="F4" s="78"/>
      <c r="G4" s="21">
        <v>500</v>
      </c>
      <c r="H4" s="86"/>
      <c r="I4" s="86"/>
      <c r="J4" s="21">
        <f t="shared" si="0"/>
        <v>1037</v>
      </c>
      <c r="K4" s="99"/>
      <c r="L4" s="22">
        <f t="shared" si="1"/>
        <v>0</v>
      </c>
      <c r="M4" s="95"/>
    </row>
    <row r="5" spans="1:13" ht="34.5" customHeight="1" x14ac:dyDescent="0.25">
      <c r="A5" s="23">
        <v>3</v>
      </c>
      <c r="B5" s="24" t="s">
        <v>17</v>
      </c>
      <c r="C5" s="25" t="s">
        <v>14</v>
      </c>
      <c r="D5" s="26" t="s">
        <v>15</v>
      </c>
      <c r="E5" s="79">
        <v>84</v>
      </c>
      <c r="F5" s="79"/>
      <c r="G5" s="27">
        <v>500</v>
      </c>
      <c r="H5" s="87"/>
      <c r="I5" s="88"/>
      <c r="J5" s="27">
        <f t="shared" si="0"/>
        <v>84</v>
      </c>
      <c r="K5" s="100"/>
      <c r="L5" s="28">
        <f t="shared" si="1"/>
        <v>0</v>
      </c>
      <c r="M5" s="87"/>
    </row>
    <row r="6" spans="1:13" ht="34.5" customHeight="1" x14ac:dyDescent="0.25">
      <c r="A6" s="17">
        <v>4</v>
      </c>
      <c r="B6" s="18" t="s">
        <v>18</v>
      </c>
      <c r="C6" s="19" t="s">
        <v>14</v>
      </c>
      <c r="D6" s="20" t="s">
        <v>19</v>
      </c>
      <c r="E6" s="78">
        <v>68</v>
      </c>
      <c r="F6" s="78"/>
      <c r="G6" s="21">
        <v>2000</v>
      </c>
      <c r="H6" s="86"/>
      <c r="I6" s="86"/>
      <c r="J6" s="21">
        <f t="shared" si="0"/>
        <v>68</v>
      </c>
      <c r="K6" s="99"/>
      <c r="L6" s="22">
        <f t="shared" si="1"/>
        <v>0</v>
      </c>
      <c r="M6" s="95"/>
    </row>
    <row r="7" spans="1:13" ht="34.5" customHeight="1" x14ac:dyDescent="0.25">
      <c r="A7" s="29">
        <v>5</v>
      </c>
      <c r="B7" s="30" t="s">
        <v>442</v>
      </c>
      <c r="C7" s="25" t="s">
        <v>14</v>
      </c>
      <c r="D7" s="31" t="s">
        <v>20</v>
      </c>
      <c r="E7" s="80">
        <v>185</v>
      </c>
      <c r="F7" s="80"/>
      <c r="G7" s="32">
        <v>250</v>
      </c>
      <c r="H7" s="81"/>
      <c r="I7" s="89"/>
      <c r="J7" s="32">
        <f t="shared" si="0"/>
        <v>185</v>
      </c>
      <c r="K7" s="101"/>
      <c r="L7" s="34">
        <f t="shared" si="1"/>
        <v>0</v>
      </c>
      <c r="M7" s="81"/>
    </row>
    <row r="8" spans="1:13" ht="34.5" customHeight="1" x14ac:dyDescent="0.25">
      <c r="A8" s="17">
        <v>6</v>
      </c>
      <c r="B8" s="18" t="s">
        <v>443</v>
      </c>
      <c r="C8" s="19" t="s">
        <v>14</v>
      </c>
      <c r="D8" s="20" t="s">
        <v>15</v>
      </c>
      <c r="E8" s="78">
        <v>36</v>
      </c>
      <c r="F8" s="78"/>
      <c r="G8" s="21">
        <v>500</v>
      </c>
      <c r="H8" s="86"/>
      <c r="I8" s="86"/>
      <c r="J8" s="21">
        <f t="shared" si="0"/>
        <v>36</v>
      </c>
      <c r="K8" s="99"/>
      <c r="L8" s="22">
        <f t="shared" si="1"/>
        <v>0</v>
      </c>
      <c r="M8" s="95"/>
    </row>
    <row r="9" spans="1:13" ht="34.5" customHeight="1" x14ac:dyDescent="0.25">
      <c r="A9" s="127">
        <v>7</v>
      </c>
      <c r="B9" s="128" t="s">
        <v>21</v>
      </c>
      <c r="C9" s="25" t="s">
        <v>22</v>
      </c>
      <c r="D9" s="129" t="s">
        <v>23</v>
      </c>
      <c r="E9" s="130">
        <v>343</v>
      </c>
      <c r="F9" s="130"/>
      <c r="G9" s="122">
        <v>1000</v>
      </c>
      <c r="H9" s="126"/>
      <c r="I9" s="120"/>
      <c r="J9" s="122">
        <f t="shared" si="0"/>
        <v>343</v>
      </c>
      <c r="K9" s="124"/>
      <c r="L9" s="125">
        <f t="shared" si="1"/>
        <v>0</v>
      </c>
      <c r="M9" s="126"/>
    </row>
    <row r="10" spans="1:13" ht="34.5" customHeight="1" x14ac:dyDescent="0.25">
      <c r="A10" s="123"/>
      <c r="B10" s="123"/>
      <c r="C10" s="25" t="s">
        <v>24</v>
      </c>
      <c r="D10" s="123"/>
      <c r="E10" s="131">
        <v>0</v>
      </c>
      <c r="F10" s="131"/>
      <c r="G10" s="123"/>
      <c r="H10" s="121"/>
      <c r="I10" s="121"/>
      <c r="J10" s="123"/>
      <c r="K10" s="121"/>
      <c r="L10" s="123"/>
      <c r="M10" s="121"/>
    </row>
    <row r="11" spans="1:13" ht="34.5" customHeight="1" x14ac:dyDescent="0.25">
      <c r="A11" s="17">
        <v>8</v>
      </c>
      <c r="B11" s="18" t="s">
        <v>25</v>
      </c>
      <c r="C11" s="19" t="s">
        <v>14</v>
      </c>
      <c r="D11" s="20" t="s">
        <v>23</v>
      </c>
      <c r="E11" s="78">
        <v>140</v>
      </c>
      <c r="F11" s="78"/>
      <c r="G11" s="21" t="s">
        <v>26</v>
      </c>
      <c r="H11" s="86"/>
      <c r="I11" s="86"/>
      <c r="J11" s="21">
        <f t="shared" ref="J11:J12" si="2">ROUND(IF(ISBLANK(I11),E11, (G11*E11)/I11),0)</f>
        <v>140</v>
      </c>
      <c r="K11" s="99"/>
      <c r="L11" s="22">
        <f t="shared" ref="L11:L12" si="3">J11*K11</f>
        <v>0</v>
      </c>
      <c r="M11" s="95"/>
    </row>
    <row r="12" spans="1:13" ht="34.5" customHeight="1" x14ac:dyDescent="0.25">
      <c r="A12" s="127">
        <v>9</v>
      </c>
      <c r="B12" s="128" t="s">
        <v>27</v>
      </c>
      <c r="C12" s="25" t="s">
        <v>28</v>
      </c>
      <c r="D12" s="129" t="s">
        <v>23</v>
      </c>
      <c r="E12" s="130">
        <v>138</v>
      </c>
      <c r="F12" s="130"/>
      <c r="G12" s="122">
        <v>1000</v>
      </c>
      <c r="H12" s="126"/>
      <c r="I12" s="120"/>
      <c r="J12" s="122">
        <f t="shared" si="2"/>
        <v>138</v>
      </c>
      <c r="K12" s="124"/>
      <c r="L12" s="125">
        <f t="shared" si="3"/>
        <v>0</v>
      </c>
      <c r="M12" s="126"/>
    </row>
    <row r="13" spans="1:13" ht="34.5" customHeight="1" x14ac:dyDescent="0.25">
      <c r="A13" s="123"/>
      <c r="B13" s="123"/>
      <c r="C13" s="25" t="s">
        <v>29</v>
      </c>
      <c r="D13" s="123"/>
      <c r="E13" s="131">
        <v>0</v>
      </c>
      <c r="F13" s="131"/>
      <c r="G13" s="123"/>
      <c r="H13" s="121"/>
      <c r="I13" s="121"/>
      <c r="J13" s="123"/>
      <c r="K13" s="121"/>
      <c r="L13" s="123"/>
      <c r="M13" s="121"/>
    </row>
    <row r="14" spans="1:13" s="1" customFormat="1" ht="34.5" customHeight="1" x14ac:dyDescent="0.25">
      <c r="A14" s="115">
        <v>10</v>
      </c>
      <c r="B14" s="116" t="s">
        <v>30</v>
      </c>
      <c r="C14" s="19" t="s">
        <v>31</v>
      </c>
      <c r="D14" s="117" t="s">
        <v>23</v>
      </c>
      <c r="E14" s="118">
        <v>271</v>
      </c>
      <c r="F14" s="118"/>
      <c r="G14" s="110">
        <v>1000</v>
      </c>
      <c r="H14" s="114"/>
      <c r="I14" s="108"/>
      <c r="J14" s="110">
        <f>ROUND(IF(ISBLANK(I14),E14, (G14*E14)/I14),0)</f>
        <v>271</v>
      </c>
      <c r="K14" s="112"/>
      <c r="L14" s="113">
        <f>J14*K14</f>
        <v>0</v>
      </c>
      <c r="M14" s="114"/>
    </row>
    <row r="15" spans="1:13" s="1" customFormat="1" ht="34.5" customHeight="1" x14ac:dyDescent="0.25">
      <c r="A15" s="111"/>
      <c r="B15" s="111"/>
      <c r="C15" s="19" t="s">
        <v>32</v>
      </c>
      <c r="D15" s="111"/>
      <c r="E15" s="119">
        <v>0</v>
      </c>
      <c r="F15" s="119"/>
      <c r="G15" s="111"/>
      <c r="H15" s="109"/>
      <c r="I15" s="109"/>
      <c r="J15" s="111"/>
      <c r="K15" s="109"/>
      <c r="L15" s="111"/>
      <c r="M15" s="109"/>
    </row>
    <row r="16" spans="1:13" ht="34.5" customHeight="1" x14ac:dyDescent="0.25">
      <c r="A16" s="127">
        <v>11</v>
      </c>
      <c r="B16" s="128" t="s">
        <v>33</v>
      </c>
      <c r="C16" s="25" t="s">
        <v>34</v>
      </c>
      <c r="D16" s="129" t="s">
        <v>23</v>
      </c>
      <c r="E16" s="130">
        <v>386</v>
      </c>
      <c r="F16" s="130"/>
      <c r="G16" s="122">
        <v>1000</v>
      </c>
      <c r="H16" s="126"/>
      <c r="I16" s="120"/>
      <c r="J16" s="122">
        <f>ROUND(IF(ISBLANK(I16),E16, (G16*E16)/I16),0)</f>
        <v>386</v>
      </c>
      <c r="K16" s="124"/>
      <c r="L16" s="125">
        <f>J16*K16</f>
        <v>0</v>
      </c>
      <c r="M16" s="126"/>
    </row>
    <row r="17" spans="1:13" ht="34.5" customHeight="1" x14ac:dyDescent="0.25">
      <c r="A17" s="123"/>
      <c r="B17" s="123"/>
      <c r="C17" s="25" t="s">
        <v>35</v>
      </c>
      <c r="D17" s="123"/>
      <c r="E17" s="131">
        <v>0</v>
      </c>
      <c r="F17" s="131"/>
      <c r="G17" s="123"/>
      <c r="H17" s="121"/>
      <c r="I17" s="121"/>
      <c r="J17" s="123"/>
      <c r="K17" s="121"/>
      <c r="L17" s="123"/>
      <c r="M17" s="121"/>
    </row>
    <row r="18" spans="1:13" ht="34.5" customHeight="1" x14ac:dyDescent="0.25">
      <c r="A18" s="17">
        <v>12</v>
      </c>
      <c r="B18" s="18" t="s">
        <v>36</v>
      </c>
      <c r="C18" s="19" t="s">
        <v>14</v>
      </c>
      <c r="D18" s="20" t="s">
        <v>23</v>
      </c>
      <c r="E18" s="78">
        <v>99</v>
      </c>
      <c r="F18" s="78"/>
      <c r="G18" s="21" t="s">
        <v>26</v>
      </c>
      <c r="H18" s="86"/>
      <c r="I18" s="86"/>
      <c r="J18" s="21">
        <f t="shared" ref="J18:J19" si="4">ROUND(IF(ISBLANK(I18),E18, (G18*E18)/I18),0)</f>
        <v>99</v>
      </c>
      <c r="K18" s="99"/>
      <c r="L18" s="22">
        <f t="shared" ref="L18:L19" si="5">J18*K18</f>
        <v>0</v>
      </c>
      <c r="M18" s="95"/>
    </row>
    <row r="19" spans="1:13" ht="34.5" customHeight="1" x14ac:dyDescent="0.25">
      <c r="A19" s="127">
        <v>13</v>
      </c>
      <c r="B19" s="128" t="s">
        <v>37</v>
      </c>
      <c r="C19" s="25" t="s">
        <v>38</v>
      </c>
      <c r="D19" s="129" t="s">
        <v>23</v>
      </c>
      <c r="E19" s="130">
        <v>247</v>
      </c>
      <c r="F19" s="130"/>
      <c r="G19" s="122">
        <v>1000</v>
      </c>
      <c r="H19" s="126"/>
      <c r="I19" s="120"/>
      <c r="J19" s="122">
        <f t="shared" si="4"/>
        <v>247</v>
      </c>
      <c r="K19" s="124"/>
      <c r="L19" s="125">
        <f t="shared" si="5"/>
        <v>0</v>
      </c>
      <c r="M19" s="126"/>
    </row>
    <row r="20" spans="1:13" ht="34.5" customHeight="1" x14ac:dyDescent="0.25">
      <c r="A20" s="123"/>
      <c r="B20" s="123"/>
      <c r="C20" s="25" t="s">
        <v>39</v>
      </c>
      <c r="D20" s="123"/>
      <c r="E20" s="131">
        <v>0</v>
      </c>
      <c r="F20" s="131"/>
      <c r="G20" s="123"/>
      <c r="H20" s="121"/>
      <c r="I20" s="121"/>
      <c r="J20" s="123"/>
      <c r="K20" s="121"/>
      <c r="L20" s="123"/>
      <c r="M20" s="121"/>
    </row>
    <row r="21" spans="1:13" ht="34.5" customHeight="1" x14ac:dyDescent="0.25">
      <c r="A21" s="17">
        <v>14</v>
      </c>
      <c r="B21" s="18" t="s">
        <v>40</v>
      </c>
      <c r="C21" s="19" t="s">
        <v>14</v>
      </c>
      <c r="D21" s="20" t="s">
        <v>19</v>
      </c>
      <c r="E21" s="78">
        <v>533</v>
      </c>
      <c r="F21" s="78"/>
      <c r="G21" s="21">
        <v>2000</v>
      </c>
      <c r="H21" s="86"/>
      <c r="I21" s="86"/>
      <c r="J21" s="21">
        <f t="shared" ref="J21:J38" si="6">ROUND(IF(ISBLANK(I21),E21, (G21*E21)/I21),0)</f>
        <v>533</v>
      </c>
      <c r="K21" s="99"/>
      <c r="L21" s="22">
        <f t="shared" ref="L21:L38" si="7">J21*K21</f>
        <v>0</v>
      </c>
      <c r="M21" s="95"/>
    </row>
    <row r="22" spans="1:13" ht="34.5" customHeight="1" x14ac:dyDescent="0.25">
      <c r="A22" s="23">
        <v>15</v>
      </c>
      <c r="B22" s="24" t="s">
        <v>41</v>
      </c>
      <c r="C22" s="25" t="s">
        <v>14</v>
      </c>
      <c r="D22" s="26" t="s">
        <v>23</v>
      </c>
      <c r="E22" s="79">
        <v>40</v>
      </c>
      <c r="F22" s="79"/>
      <c r="G22" s="27">
        <v>1000</v>
      </c>
      <c r="H22" s="87"/>
      <c r="I22" s="88"/>
      <c r="J22" s="27">
        <f t="shared" si="6"/>
        <v>40</v>
      </c>
      <c r="K22" s="100"/>
      <c r="L22" s="28">
        <f t="shared" si="7"/>
        <v>0</v>
      </c>
      <c r="M22" s="87"/>
    </row>
    <row r="23" spans="1:13" ht="34.5" customHeight="1" x14ac:dyDescent="0.25">
      <c r="A23" s="17">
        <v>16</v>
      </c>
      <c r="B23" s="18" t="s">
        <v>42</v>
      </c>
      <c r="C23" s="19" t="s">
        <v>14</v>
      </c>
      <c r="D23" s="20" t="s">
        <v>20</v>
      </c>
      <c r="E23" s="78">
        <v>21</v>
      </c>
      <c r="F23" s="78"/>
      <c r="G23" s="21">
        <v>250</v>
      </c>
      <c r="H23" s="86"/>
      <c r="I23" s="86"/>
      <c r="J23" s="21">
        <f t="shared" si="6"/>
        <v>21</v>
      </c>
      <c r="K23" s="99"/>
      <c r="L23" s="22">
        <f t="shared" si="7"/>
        <v>0</v>
      </c>
      <c r="M23" s="95"/>
    </row>
    <row r="24" spans="1:13" ht="34.5" customHeight="1" x14ac:dyDescent="0.25">
      <c r="A24" s="23">
        <v>17</v>
      </c>
      <c r="B24" s="24" t="s">
        <v>43</v>
      </c>
      <c r="C24" s="25" t="s">
        <v>14</v>
      </c>
      <c r="D24" s="26" t="s">
        <v>23</v>
      </c>
      <c r="E24" s="79">
        <v>17</v>
      </c>
      <c r="F24" s="79"/>
      <c r="G24" s="27">
        <v>1000</v>
      </c>
      <c r="H24" s="87"/>
      <c r="I24" s="88"/>
      <c r="J24" s="27">
        <f t="shared" si="6"/>
        <v>17</v>
      </c>
      <c r="K24" s="100"/>
      <c r="L24" s="28">
        <f t="shared" si="7"/>
        <v>0</v>
      </c>
      <c r="M24" s="87"/>
    </row>
    <row r="25" spans="1:13" ht="34.5" customHeight="1" x14ac:dyDescent="0.25">
      <c r="A25" s="17">
        <v>18</v>
      </c>
      <c r="B25" s="18" t="s">
        <v>44</v>
      </c>
      <c r="C25" s="19" t="s">
        <v>14</v>
      </c>
      <c r="D25" s="20" t="s">
        <v>45</v>
      </c>
      <c r="E25" s="78">
        <v>146</v>
      </c>
      <c r="F25" s="78"/>
      <c r="G25" s="21">
        <v>6</v>
      </c>
      <c r="H25" s="86"/>
      <c r="I25" s="86"/>
      <c r="J25" s="21">
        <f t="shared" si="6"/>
        <v>146</v>
      </c>
      <c r="K25" s="99"/>
      <c r="L25" s="22">
        <f t="shared" si="7"/>
        <v>0</v>
      </c>
      <c r="M25" s="95"/>
    </row>
    <row r="26" spans="1:13" ht="34.5" customHeight="1" x14ac:dyDescent="0.25">
      <c r="A26" s="29">
        <v>19</v>
      </c>
      <c r="B26" s="30" t="s">
        <v>46</v>
      </c>
      <c r="C26" s="25" t="s">
        <v>47</v>
      </c>
      <c r="D26" s="31" t="s">
        <v>23</v>
      </c>
      <c r="E26" s="80">
        <v>40</v>
      </c>
      <c r="F26" s="80"/>
      <c r="G26" s="32">
        <v>1000</v>
      </c>
      <c r="H26" s="81"/>
      <c r="I26" s="89"/>
      <c r="J26" s="32">
        <f t="shared" si="6"/>
        <v>40</v>
      </c>
      <c r="K26" s="101"/>
      <c r="L26" s="34">
        <f t="shared" si="7"/>
        <v>0</v>
      </c>
      <c r="M26" s="81"/>
    </row>
    <row r="27" spans="1:13" ht="34.5" customHeight="1" x14ac:dyDescent="0.25">
      <c r="A27" s="17" t="s">
        <v>48</v>
      </c>
      <c r="B27" s="18" t="s">
        <v>49</v>
      </c>
      <c r="C27" s="19" t="s">
        <v>50</v>
      </c>
      <c r="D27" s="20" t="s">
        <v>15</v>
      </c>
      <c r="E27" s="78">
        <v>19</v>
      </c>
      <c r="F27" s="78"/>
      <c r="G27" s="21">
        <v>500</v>
      </c>
      <c r="H27" s="86"/>
      <c r="I27" s="86"/>
      <c r="J27" s="21">
        <f t="shared" si="6"/>
        <v>19</v>
      </c>
      <c r="K27" s="99"/>
      <c r="L27" s="22">
        <f t="shared" si="7"/>
        <v>0</v>
      </c>
      <c r="M27" s="95"/>
    </row>
    <row r="28" spans="1:13" ht="34.5" customHeight="1" x14ac:dyDescent="0.25">
      <c r="A28" s="29">
        <v>20</v>
      </c>
      <c r="B28" s="30" t="s">
        <v>51</v>
      </c>
      <c r="C28" s="35" t="s">
        <v>52</v>
      </c>
      <c r="D28" s="31" t="s">
        <v>15</v>
      </c>
      <c r="E28" s="80">
        <v>92</v>
      </c>
      <c r="F28" s="80"/>
      <c r="G28" s="32">
        <v>500</v>
      </c>
      <c r="H28" s="89"/>
      <c r="I28" s="89"/>
      <c r="J28" s="32">
        <f t="shared" si="6"/>
        <v>92</v>
      </c>
      <c r="K28" s="101"/>
      <c r="L28" s="34">
        <f t="shared" si="7"/>
        <v>0</v>
      </c>
      <c r="M28" s="81"/>
    </row>
    <row r="29" spans="1:13" ht="34.5" customHeight="1" x14ac:dyDescent="0.25">
      <c r="A29" s="17" t="s">
        <v>53</v>
      </c>
      <c r="B29" s="18" t="s">
        <v>54</v>
      </c>
      <c r="C29" s="19" t="s">
        <v>55</v>
      </c>
      <c r="D29" s="20" t="s">
        <v>15</v>
      </c>
      <c r="E29" s="78">
        <v>67</v>
      </c>
      <c r="F29" s="78"/>
      <c r="G29" s="21">
        <v>500</v>
      </c>
      <c r="H29" s="86"/>
      <c r="I29" s="86"/>
      <c r="J29" s="21">
        <f t="shared" si="6"/>
        <v>67</v>
      </c>
      <c r="K29" s="99"/>
      <c r="L29" s="22">
        <f t="shared" si="7"/>
        <v>0</v>
      </c>
      <c r="M29" s="95"/>
    </row>
    <row r="30" spans="1:13" ht="34.5" customHeight="1" x14ac:dyDescent="0.25">
      <c r="A30" s="29">
        <v>21</v>
      </c>
      <c r="B30" s="30" t="s">
        <v>56</v>
      </c>
      <c r="C30" s="35" t="s">
        <v>57</v>
      </c>
      <c r="D30" s="31" t="s">
        <v>58</v>
      </c>
      <c r="E30" s="80">
        <v>410</v>
      </c>
      <c r="F30" s="80"/>
      <c r="G30" s="32">
        <v>300</v>
      </c>
      <c r="H30" s="89"/>
      <c r="I30" s="89"/>
      <c r="J30" s="31">
        <f t="shared" si="6"/>
        <v>410</v>
      </c>
      <c r="K30" s="102"/>
      <c r="L30" s="36">
        <f t="shared" si="7"/>
        <v>0</v>
      </c>
      <c r="M30" s="81"/>
    </row>
    <row r="31" spans="1:13" ht="34.5" customHeight="1" x14ac:dyDescent="0.25">
      <c r="A31" s="17" t="s">
        <v>59</v>
      </c>
      <c r="B31" s="18" t="s">
        <v>60</v>
      </c>
      <c r="C31" s="19" t="s">
        <v>61</v>
      </c>
      <c r="D31" s="20" t="s">
        <v>58</v>
      </c>
      <c r="E31" s="78">
        <v>79</v>
      </c>
      <c r="F31" s="78"/>
      <c r="G31" s="21">
        <v>300</v>
      </c>
      <c r="H31" s="86"/>
      <c r="I31" s="86"/>
      <c r="J31" s="21">
        <f t="shared" si="6"/>
        <v>79</v>
      </c>
      <c r="K31" s="99"/>
      <c r="L31" s="22">
        <f t="shared" si="7"/>
        <v>0</v>
      </c>
      <c r="M31" s="95"/>
    </row>
    <row r="32" spans="1:13" ht="34.5" customHeight="1" x14ac:dyDescent="0.25">
      <c r="A32" s="29">
        <v>22</v>
      </c>
      <c r="B32" s="30" t="s">
        <v>62</v>
      </c>
      <c r="C32" s="35" t="s">
        <v>63</v>
      </c>
      <c r="D32" s="31" t="s">
        <v>64</v>
      </c>
      <c r="E32" s="80">
        <v>482</v>
      </c>
      <c r="F32" s="80"/>
      <c r="G32" s="32">
        <v>400</v>
      </c>
      <c r="H32" s="89"/>
      <c r="I32" s="89"/>
      <c r="J32" s="31">
        <f t="shared" si="6"/>
        <v>482</v>
      </c>
      <c r="K32" s="102"/>
      <c r="L32" s="36">
        <f t="shared" si="7"/>
        <v>0</v>
      </c>
      <c r="M32" s="81"/>
    </row>
    <row r="33" spans="1:13" ht="34.5" customHeight="1" x14ac:dyDescent="0.25">
      <c r="A33" s="17" t="s">
        <v>65</v>
      </c>
      <c r="B33" s="18" t="s">
        <v>66</v>
      </c>
      <c r="C33" s="19" t="s">
        <v>67</v>
      </c>
      <c r="D33" s="20" t="s">
        <v>68</v>
      </c>
      <c r="E33" s="78">
        <v>95</v>
      </c>
      <c r="F33" s="78"/>
      <c r="G33" s="21">
        <v>400</v>
      </c>
      <c r="H33" s="86"/>
      <c r="I33" s="86"/>
      <c r="J33" s="21">
        <f t="shared" si="6"/>
        <v>95</v>
      </c>
      <c r="K33" s="99"/>
      <c r="L33" s="22">
        <f t="shared" si="7"/>
        <v>0</v>
      </c>
      <c r="M33" s="95"/>
    </row>
    <row r="34" spans="1:13" ht="34.5" customHeight="1" x14ac:dyDescent="0.25">
      <c r="A34" s="29">
        <v>23</v>
      </c>
      <c r="B34" s="30" t="s">
        <v>451</v>
      </c>
      <c r="C34" s="35" t="s">
        <v>452</v>
      </c>
      <c r="D34" s="31" t="s">
        <v>71</v>
      </c>
      <c r="E34" s="80">
        <v>82</v>
      </c>
      <c r="F34" s="80"/>
      <c r="G34" s="32">
        <v>500</v>
      </c>
      <c r="H34" s="89"/>
      <c r="I34" s="89"/>
      <c r="J34" s="31">
        <f t="shared" ref="J34" si="8">ROUND(IF(ISBLANK(I34),E34, (G34*E34)/I34),0)</f>
        <v>82</v>
      </c>
      <c r="K34" s="102"/>
      <c r="L34" s="36">
        <f t="shared" ref="L34" si="9">J34*K34</f>
        <v>0</v>
      </c>
      <c r="M34" s="81"/>
    </row>
    <row r="35" spans="1:13" ht="34.5" customHeight="1" x14ac:dyDescent="0.25">
      <c r="A35" s="17">
        <v>24</v>
      </c>
      <c r="B35" s="18" t="s">
        <v>69</v>
      </c>
      <c r="C35" s="19" t="s">
        <v>70</v>
      </c>
      <c r="D35" s="20" t="s">
        <v>71</v>
      </c>
      <c r="E35" s="78">
        <v>124</v>
      </c>
      <c r="F35" s="78"/>
      <c r="G35" s="21">
        <v>500</v>
      </c>
      <c r="H35" s="86"/>
      <c r="I35" s="86"/>
      <c r="J35" s="21">
        <f t="shared" si="6"/>
        <v>124</v>
      </c>
      <c r="K35" s="99"/>
      <c r="L35" s="22">
        <f t="shared" si="7"/>
        <v>0</v>
      </c>
      <c r="M35" s="95"/>
    </row>
    <row r="36" spans="1:13" ht="34.5" customHeight="1" x14ac:dyDescent="0.25">
      <c r="A36" s="37" t="s">
        <v>458</v>
      </c>
      <c r="B36" s="30" t="s">
        <v>455</v>
      </c>
      <c r="C36" s="35" t="s">
        <v>456</v>
      </c>
      <c r="D36" s="31" t="s">
        <v>457</v>
      </c>
      <c r="E36" s="80">
        <v>55</v>
      </c>
      <c r="F36" s="80"/>
      <c r="G36" s="32">
        <v>300</v>
      </c>
      <c r="H36" s="89"/>
      <c r="I36" s="89"/>
      <c r="J36" s="31">
        <f t="shared" ref="J36" si="10">ROUND(IF(ISBLANK(I36),E36, (G36*E36)/I36),0)</f>
        <v>55</v>
      </c>
      <c r="K36" s="102"/>
      <c r="L36" s="36">
        <f t="shared" ref="L36" si="11">J36*K36</f>
        <v>0</v>
      </c>
      <c r="M36" s="81"/>
    </row>
    <row r="37" spans="1:13" ht="34.5" customHeight="1" x14ac:dyDescent="0.25">
      <c r="A37" s="17">
        <v>25</v>
      </c>
      <c r="B37" s="18" t="s">
        <v>72</v>
      </c>
      <c r="C37" s="19" t="s">
        <v>73</v>
      </c>
      <c r="D37" s="20" t="s">
        <v>20</v>
      </c>
      <c r="E37" s="78">
        <v>23</v>
      </c>
      <c r="F37" s="78"/>
      <c r="G37" s="21">
        <v>250</v>
      </c>
      <c r="H37" s="86"/>
      <c r="I37" s="86"/>
      <c r="J37" s="21">
        <f t="shared" si="6"/>
        <v>23</v>
      </c>
      <c r="K37" s="99"/>
      <c r="L37" s="22">
        <f t="shared" si="7"/>
        <v>0</v>
      </c>
      <c r="M37" s="95"/>
    </row>
    <row r="38" spans="1:13" ht="34.5" customHeight="1" x14ac:dyDescent="0.25">
      <c r="A38" s="127">
        <v>26</v>
      </c>
      <c r="B38" s="128" t="s">
        <v>74</v>
      </c>
      <c r="C38" s="38" t="s">
        <v>75</v>
      </c>
      <c r="D38" s="129" t="s">
        <v>76</v>
      </c>
      <c r="E38" s="130">
        <v>103</v>
      </c>
      <c r="F38" s="130"/>
      <c r="G38" s="122">
        <v>50</v>
      </c>
      <c r="H38" s="126"/>
      <c r="I38" s="120"/>
      <c r="J38" s="129">
        <f t="shared" si="6"/>
        <v>103</v>
      </c>
      <c r="K38" s="134"/>
      <c r="L38" s="135">
        <f t="shared" si="7"/>
        <v>0</v>
      </c>
      <c r="M38" s="126"/>
    </row>
    <row r="39" spans="1:13" ht="34.5" customHeight="1" x14ac:dyDescent="0.25">
      <c r="A39" s="133"/>
      <c r="B39" s="133"/>
      <c r="C39" s="39" t="s">
        <v>78</v>
      </c>
      <c r="D39" s="133"/>
      <c r="E39" s="136">
        <v>0</v>
      </c>
      <c r="F39" s="136"/>
      <c r="G39" s="133"/>
      <c r="H39" s="132"/>
      <c r="I39" s="132"/>
      <c r="J39" s="133"/>
      <c r="K39" s="132"/>
      <c r="L39" s="133"/>
      <c r="M39" s="132"/>
    </row>
    <row r="40" spans="1:13" ht="34.5" customHeight="1" x14ac:dyDescent="0.25">
      <c r="A40" s="123"/>
      <c r="B40" s="123"/>
      <c r="C40" s="39" t="s">
        <v>77</v>
      </c>
      <c r="D40" s="123"/>
      <c r="E40" s="131">
        <v>0</v>
      </c>
      <c r="F40" s="131"/>
      <c r="G40" s="123"/>
      <c r="H40" s="121"/>
      <c r="I40" s="121"/>
      <c r="J40" s="123"/>
      <c r="K40" s="121"/>
      <c r="L40" s="123"/>
      <c r="M40" s="121"/>
    </row>
    <row r="41" spans="1:13" ht="34.5" customHeight="1" x14ac:dyDescent="0.25">
      <c r="A41" s="17">
        <v>27</v>
      </c>
      <c r="B41" s="18" t="s">
        <v>79</v>
      </c>
      <c r="C41" s="19" t="s">
        <v>80</v>
      </c>
      <c r="D41" s="20" t="s">
        <v>81</v>
      </c>
      <c r="E41" s="78">
        <v>183</v>
      </c>
      <c r="F41" s="78"/>
      <c r="G41" s="21">
        <v>504</v>
      </c>
      <c r="H41" s="86"/>
      <c r="I41" s="86"/>
      <c r="J41" s="21">
        <f t="shared" ref="J41:J47" si="12">ROUND(IF(ISBLANK(I41),E41, (G41*E41)/I41),0)</f>
        <v>183</v>
      </c>
      <c r="K41" s="99"/>
      <c r="L41" s="22">
        <f t="shared" ref="L41:L47" si="13">J41*K41</f>
        <v>0</v>
      </c>
      <c r="M41" s="95"/>
    </row>
    <row r="42" spans="1:13" ht="34.5" customHeight="1" x14ac:dyDescent="0.25">
      <c r="A42" s="37" t="s">
        <v>459</v>
      </c>
      <c r="B42" s="30" t="s">
        <v>82</v>
      </c>
      <c r="C42" s="25" t="s">
        <v>83</v>
      </c>
      <c r="D42" s="31" t="s">
        <v>81</v>
      </c>
      <c r="E42" s="80">
        <v>97</v>
      </c>
      <c r="F42" s="80"/>
      <c r="G42" s="32">
        <v>504</v>
      </c>
      <c r="H42" s="81"/>
      <c r="I42" s="89"/>
      <c r="J42" s="31">
        <f t="shared" si="12"/>
        <v>97</v>
      </c>
      <c r="K42" s="102"/>
      <c r="L42" s="36">
        <f t="shared" si="13"/>
        <v>0</v>
      </c>
      <c r="M42" s="81"/>
    </row>
    <row r="43" spans="1:13" ht="34.5" customHeight="1" x14ac:dyDescent="0.25">
      <c r="A43" s="17" t="s">
        <v>460</v>
      </c>
      <c r="B43" s="18" t="s">
        <v>84</v>
      </c>
      <c r="C43" s="19" t="s">
        <v>85</v>
      </c>
      <c r="D43" s="20" t="s">
        <v>81</v>
      </c>
      <c r="E43" s="78">
        <v>116</v>
      </c>
      <c r="F43" s="78"/>
      <c r="G43" s="21">
        <v>504</v>
      </c>
      <c r="H43" s="86"/>
      <c r="I43" s="86"/>
      <c r="J43" s="21">
        <f t="shared" si="12"/>
        <v>116</v>
      </c>
      <c r="K43" s="99"/>
      <c r="L43" s="22">
        <f t="shared" si="13"/>
        <v>0</v>
      </c>
      <c r="M43" s="95"/>
    </row>
    <row r="44" spans="1:13" ht="34.5" customHeight="1" x14ac:dyDescent="0.25">
      <c r="A44" s="37">
        <v>28</v>
      </c>
      <c r="B44" s="30" t="s">
        <v>86</v>
      </c>
      <c r="C44" s="25" t="s">
        <v>87</v>
      </c>
      <c r="D44" s="31" t="s">
        <v>88</v>
      </c>
      <c r="E44" s="80">
        <v>92</v>
      </c>
      <c r="F44" s="80"/>
      <c r="G44" s="32">
        <v>200</v>
      </c>
      <c r="H44" s="81"/>
      <c r="I44" s="89"/>
      <c r="J44" s="31">
        <f t="shared" si="12"/>
        <v>92</v>
      </c>
      <c r="K44" s="102"/>
      <c r="L44" s="36">
        <f t="shared" si="13"/>
        <v>0</v>
      </c>
      <c r="M44" s="81"/>
    </row>
    <row r="45" spans="1:13" ht="34.5" customHeight="1" x14ac:dyDescent="0.25">
      <c r="A45" s="17">
        <v>29</v>
      </c>
      <c r="B45" s="18" t="s">
        <v>89</v>
      </c>
      <c r="C45" s="19" t="s">
        <v>90</v>
      </c>
      <c r="D45" s="20" t="s">
        <v>88</v>
      </c>
      <c r="E45" s="78">
        <v>54</v>
      </c>
      <c r="F45" s="78"/>
      <c r="G45" s="21">
        <v>200</v>
      </c>
      <c r="H45" s="86"/>
      <c r="I45" s="86"/>
      <c r="J45" s="21">
        <f t="shared" si="12"/>
        <v>54</v>
      </c>
      <c r="K45" s="99"/>
      <c r="L45" s="22">
        <f t="shared" si="13"/>
        <v>0</v>
      </c>
      <c r="M45" s="95"/>
    </row>
    <row r="46" spans="1:13" ht="34.5" customHeight="1" x14ac:dyDescent="0.25">
      <c r="A46" s="37">
        <v>30</v>
      </c>
      <c r="B46" s="30" t="s">
        <v>91</v>
      </c>
      <c r="C46" s="25" t="s">
        <v>92</v>
      </c>
      <c r="D46" s="31" t="s">
        <v>20</v>
      </c>
      <c r="E46" s="80">
        <v>108</v>
      </c>
      <c r="F46" s="80"/>
      <c r="G46" s="32">
        <v>250</v>
      </c>
      <c r="H46" s="81"/>
      <c r="I46" s="89"/>
      <c r="J46" s="31">
        <f t="shared" si="12"/>
        <v>108</v>
      </c>
      <c r="K46" s="102"/>
      <c r="L46" s="36">
        <f t="shared" si="13"/>
        <v>0</v>
      </c>
      <c r="M46" s="81"/>
    </row>
    <row r="47" spans="1:13" s="1" customFormat="1" ht="34.5" customHeight="1" x14ac:dyDescent="0.25">
      <c r="A47" s="115">
        <v>31</v>
      </c>
      <c r="B47" s="116" t="s">
        <v>93</v>
      </c>
      <c r="C47" s="19" t="s">
        <v>94</v>
      </c>
      <c r="D47" s="20" t="s">
        <v>20</v>
      </c>
      <c r="E47" s="118">
        <v>307</v>
      </c>
      <c r="F47" s="118"/>
      <c r="G47" s="110">
        <v>250</v>
      </c>
      <c r="H47" s="114"/>
      <c r="I47" s="108"/>
      <c r="J47" s="117">
        <f t="shared" si="12"/>
        <v>307</v>
      </c>
      <c r="K47" s="138"/>
      <c r="L47" s="139">
        <f t="shared" si="13"/>
        <v>0</v>
      </c>
      <c r="M47" s="114"/>
    </row>
    <row r="48" spans="1:13" s="1" customFormat="1" ht="34.5" customHeight="1" x14ac:dyDescent="0.25">
      <c r="A48" s="177"/>
      <c r="B48" s="177"/>
      <c r="C48" s="19" t="s">
        <v>95</v>
      </c>
      <c r="D48" s="20" t="s">
        <v>88</v>
      </c>
      <c r="E48" s="179">
        <v>0</v>
      </c>
      <c r="F48" s="179"/>
      <c r="G48" s="177"/>
      <c r="H48" s="178"/>
      <c r="I48" s="178"/>
      <c r="J48" s="177"/>
      <c r="K48" s="178"/>
      <c r="L48" s="177"/>
      <c r="M48" s="178"/>
    </row>
    <row r="49" spans="1:13" s="1" customFormat="1" ht="34.5" customHeight="1" x14ac:dyDescent="0.25">
      <c r="A49" s="111"/>
      <c r="B49" s="111"/>
      <c r="C49" s="19" t="s">
        <v>96</v>
      </c>
      <c r="D49" s="20" t="s">
        <v>88</v>
      </c>
      <c r="E49" s="119">
        <v>0</v>
      </c>
      <c r="F49" s="119"/>
      <c r="G49" s="111"/>
      <c r="H49" s="109"/>
      <c r="I49" s="109"/>
      <c r="J49" s="111"/>
      <c r="K49" s="109"/>
      <c r="L49" s="111"/>
      <c r="M49" s="109"/>
    </row>
    <row r="50" spans="1:13" ht="34.5" customHeight="1" x14ac:dyDescent="0.25">
      <c r="A50" s="127">
        <v>32</v>
      </c>
      <c r="B50" s="137" t="s">
        <v>97</v>
      </c>
      <c r="C50" s="25" t="s">
        <v>98</v>
      </c>
      <c r="D50" s="31" t="s">
        <v>15</v>
      </c>
      <c r="E50" s="130">
        <v>512</v>
      </c>
      <c r="F50" s="130"/>
      <c r="G50" s="122">
        <v>500</v>
      </c>
      <c r="H50" s="126"/>
      <c r="I50" s="120"/>
      <c r="J50" s="129">
        <f>ROUND(IF(ISBLANK(I50),E50, (G50*E50)/I50),0)</f>
        <v>512</v>
      </c>
      <c r="K50" s="134"/>
      <c r="L50" s="135">
        <f>J50*K50</f>
        <v>0</v>
      </c>
      <c r="M50" s="126"/>
    </row>
    <row r="51" spans="1:13" ht="34.5" customHeight="1" x14ac:dyDescent="0.25">
      <c r="A51" s="123"/>
      <c r="B51" s="123"/>
      <c r="C51" s="25" t="s">
        <v>99</v>
      </c>
      <c r="D51" s="31" t="s">
        <v>15</v>
      </c>
      <c r="E51" s="131">
        <v>0</v>
      </c>
      <c r="F51" s="131"/>
      <c r="G51" s="123"/>
      <c r="H51" s="121"/>
      <c r="I51" s="121"/>
      <c r="J51" s="123"/>
      <c r="K51" s="121"/>
      <c r="L51" s="123"/>
      <c r="M51" s="121"/>
    </row>
    <row r="52" spans="1:13" s="1" customFormat="1" ht="34.5" customHeight="1" x14ac:dyDescent="0.25">
      <c r="A52" s="115">
        <v>33</v>
      </c>
      <c r="B52" s="116" t="s">
        <v>100</v>
      </c>
      <c r="C52" s="19" t="s">
        <v>101</v>
      </c>
      <c r="D52" s="20" t="s">
        <v>20</v>
      </c>
      <c r="E52" s="118">
        <v>964</v>
      </c>
      <c r="F52" s="118"/>
      <c r="G52" s="110">
        <v>250</v>
      </c>
      <c r="H52" s="114"/>
      <c r="I52" s="108"/>
      <c r="J52" s="117">
        <f>ROUND(IF(ISBLANK(I52),E52, (G52*E52)/I52),0)</f>
        <v>964</v>
      </c>
      <c r="K52" s="138"/>
      <c r="L52" s="139">
        <f>J52*K52</f>
        <v>0</v>
      </c>
      <c r="M52" s="114"/>
    </row>
    <row r="53" spans="1:13" s="1" customFormat="1" ht="34.5" customHeight="1" x14ac:dyDescent="0.25">
      <c r="A53" s="111"/>
      <c r="B53" s="111"/>
      <c r="C53" s="19" t="s">
        <v>102</v>
      </c>
      <c r="D53" s="20" t="s">
        <v>88</v>
      </c>
      <c r="E53" s="119">
        <v>0</v>
      </c>
      <c r="F53" s="119"/>
      <c r="G53" s="111"/>
      <c r="H53" s="109"/>
      <c r="I53" s="109"/>
      <c r="J53" s="111"/>
      <c r="K53" s="109"/>
      <c r="L53" s="111"/>
      <c r="M53" s="109"/>
    </row>
    <row r="54" spans="1:13" ht="34.5" customHeight="1" x14ac:dyDescent="0.25">
      <c r="A54" s="33">
        <v>34</v>
      </c>
      <c r="B54" s="40" t="s">
        <v>103</v>
      </c>
      <c r="C54" s="25" t="s">
        <v>14</v>
      </c>
      <c r="D54" s="33" t="s">
        <v>15</v>
      </c>
      <c r="E54" s="81">
        <v>177</v>
      </c>
      <c r="F54" s="81"/>
      <c r="G54" s="33">
        <v>500</v>
      </c>
      <c r="H54" s="81"/>
      <c r="I54" s="81"/>
      <c r="J54" s="33">
        <f t="shared" ref="J54:J65" si="14">ROUND(IF(ISBLANK(I54),E54, (G54*E54)/I54),0)</f>
        <v>177</v>
      </c>
      <c r="K54" s="102"/>
      <c r="L54" s="36">
        <f t="shared" ref="L54:L65" si="15">J54*K54</f>
        <v>0</v>
      </c>
      <c r="M54" s="81"/>
    </row>
    <row r="55" spans="1:13" s="1" customFormat="1" ht="34.5" customHeight="1" x14ac:dyDescent="0.25">
      <c r="A55" s="17">
        <v>35</v>
      </c>
      <c r="B55" s="41" t="s">
        <v>104</v>
      </c>
      <c r="C55" s="19" t="s">
        <v>14</v>
      </c>
      <c r="D55" s="20" t="s">
        <v>15</v>
      </c>
      <c r="E55" s="78">
        <v>71</v>
      </c>
      <c r="F55" s="78"/>
      <c r="G55" s="21">
        <v>500</v>
      </c>
      <c r="H55" s="90"/>
      <c r="I55" s="86"/>
      <c r="J55" s="20">
        <f t="shared" si="14"/>
        <v>71</v>
      </c>
      <c r="K55" s="103"/>
      <c r="L55" s="42">
        <f t="shared" si="15"/>
        <v>0</v>
      </c>
      <c r="M55" s="95"/>
    </row>
    <row r="56" spans="1:13" ht="34.5" customHeight="1" x14ac:dyDescent="0.25">
      <c r="A56" s="37" t="s">
        <v>461</v>
      </c>
      <c r="B56" s="24" t="s">
        <v>105</v>
      </c>
      <c r="C56" s="25" t="s">
        <v>14</v>
      </c>
      <c r="D56" s="31" t="s">
        <v>15</v>
      </c>
      <c r="E56" s="80">
        <v>17</v>
      </c>
      <c r="F56" s="80"/>
      <c r="G56" s="32">
        <v>500</v>
      </c>
      <c r="H56" s="87"/>
      <c r="I56" s="89"/>
      <c r="J56" s="31">
        <f t="shared" si="14"/>
        <v>17</v>
      </c>
      <c r="K56" s="102"/>
      <c r="L56" s="36">
        <f t="shared" si="15"/>
        <v>0</v>
      </c>
      <c r="M56" s="81"/>
    </row>
    <row r="57" spans="1:13" s="1" customFormat="1" ht="34.5" customHeight="1" x14ac:dyDescent="0.25">
      <c r="A57" s="17">
        <v>36</v>
      </c>
      <c r="B57" s="41" t="s">
        <v>106</v>
      </c>
      <c r="C57" s="19" t="s">
        <v>14</v>
      </c>
      <c r="D57" s="20" t="s">
        <v>88</v>
      </c>
      <c r="E57" s="78">
        <v>54</v>
      </c>
      <c r="F57" s="78"/>
      <c r="G57" s="21">
        <v>200</v>
      </c>
      <c r="H57" s="90"/>
      <c r="I57" s="86"/>
      <c r="J57" s="20">
        <f t="shared" si="14"/>
        <v>54</v>
      </c>
      <c r="K57" s="103"/>
      <c r="L57" s="42">
        <f t="shared" si="15"/>
        <v>0</v>
      </c>
      <c r="M57" s="95"/>
    </row>
    <row r="58" spans="1:13" ht="34.5" customHeight="1" x14ac:dyDescent="0.25">
      <c r="A58" s="29">
        <v>37</v>
      </c>
      <c r="B58" s="30" t="s">
        <v>107</v>
      </c>
      <c r="C58" s="25" t="s">
        <v>108</v>
      </c>
      <c r="D58" s="31" t="s">
        <v>109</v>
      </c>
      <c r="E58" s="80">
        <v>36</v>
      </c>
      <c r="F58" s="80"/>
      <c r="G58" s="32">
        <v>600</v>
      </c>
      <c r="H58" s="81"/>
      <c r="I58" s="89"/>
      <c r="J58" s="31">
        <f t="shared" si="14"/>
        <v>36</v>
      </c>
      <c r="K58" s="102"/>
      <c r="L58" s="36">
        <f t="shared" si="15"/>
        <v>0</v>
      </c>
      <c r="M58" s="81"/>
    </row>
    <row r="59" spans="1:13" s="1" customFormat="1" ht="34.5" customHeight="1" x14ac:dyDescent="0.25">
      <c r="A59" s="17" t="s">
        <v>462</v>
      </c>
      <c r="B59" s="41" t="s">
        <v>110</v>
      </c>
      <c r="C59" s="19" t="s">
        <v>111</v>
      </c>
      <c r="D59" s="20" t="s">
        <v>109</v>
      </c>
      <c r="E59" s="78">
        <v>36</v>
      </c>
      <c r="F59" s="78"/>
      <c r="G59" s="21">
        <v>600</v>
      </c>
      <c r="H59" s="90"/>
      <c r="I59" s="86"/>
      <c r="J59" s="20">
        <f t="shared" si="14"/>
        <v>36</v>
      </c>
      <c r="K59" s="103"/>
      <c r="L59" s="42">
        <f t="shared" si="15"/>
        <v>0</v>
      </c>
      <c r="M59" s="95"/>
    </row>
    <row r="60" spans="1:13" ht="34.5" customHeight="1" x14ac:dyDescent="0.25">
      <c r="A60" s="33">
        <v>38</v>
      </c>
      <c r="B60" s="40" t="s">
        <v>112</v>
      </c>
      <c r="C60" s="25" t="s">
        <v>113</v>
      </c>
      <c r="D60" s="33" t="s">
        <v>88</v>
      </c>
      <c r="E60" s="81">
        <v>38</v>
      </c>
      <c r="F60" s="81"/>
      <c r="G60" s="33">
        <v>200</v>
      </c>
      <c r="H60" s="81"/>
      <c r="I60" s="81"/>
      <c r="J60" s="33">
        <f t="shared" si="14"/>
        <v>38</v>
      </c>
      <c r="K60" s="102"/>
      <c r="L60" s="36">
        <f t="shared" si="15"/>
        <v>0</v>
      </c>
      <c r="M60" s="81"/>
    </row>
    <row r="61" spans="1:13" s="1" customFormat="1" ht="34.5" customHeight="1" x14ac:dyDescent="0.25">
      <c r="A61" s="17">
        <v>39</v>
      </c>
      <c r="B61" s="41" t="s">
        <v>114</v>
      </c>
      <c r="C61" s="19" t="s">
        <v>14</v>
      </c>
      <c r="D61" s="20" t="s">
        <v>88</v>
      </c>
      <c r="E61" s="78">
        <v>23</v>
      </c>
      <c r="F61" s="78"/>
      <c r="G61" s="21">
        <v>200</v>
      </c>
      <c r="H61" s="90"/>
      <c r="I61" s="86"/>
      <c r="J61" s="20">
        <f t="shared" si="14"/>
        <v>23</v>
      </c>
      <c r="K61" s="103"/>
      <c r="L61" s="42">
        <f t="shared" si="15"/>
        <v>0</v>
      </c>
      <c r="M61" s="95"/>
    </row>
    <row r="62" spans="1:13" ht="34.5" customHeight="1" x14ac:dyDescent="0.25">
      <c r="A62" s="29">
        <v>40</v>
      </c>
      <c r="B62" s="24" t="s">
        <v>115</v>
      </c>
      <c r="C62" s="25" t="s">
        <v>14</v>
      </c>
      <c r="D62" s="31" t="s">
        <v>88</v>
      </c>
      <c r="E62" s="80">
        <v>16</v>
      </c>
      <c r="F62" s="80"/>
      <c r="G62" s="32">
        <v>200</v>
      </c>
      <c r="H62" s="81"/>
      <c r="I62" s="89"/>
      <c r="J62" s="31">
        <f t="shared" si="14"/>
        <v>16</v>
      </c>
      <c r="K62" s="102"/>
      <c r="L62" s="36">
        <f t="shared" si="15"/>
        <v>0</v>
      </c>
      <c r="M62" s="81"/>
    </row>
    <row r="63" spans="1:13" s="1" customFormat="1" ht="34.5" customHeight="1" x14ac:dyDescent="0.25">
      <c r="A63" s="17">
        <v>41</v>
      </c>
      <c r="B63" s="41" t="s">
        <v>116</v>
      </c>
      <c r="C63" s="19" t="s">
        <v>14</v>
      </c>
      <c r="D63" s="20" t="s">
        <v>88</v>
      </c>
      <c r="E63" s="78">
        <v>32</v>
      </c>
      <c r="F63" s="78"/>
      <c r="G63" s="21">
        <v>200</v>
      </c>
      <c r="H63" s="90"/>
      <c r="I63" s="86"/>
      <c r="J63" s="20">
        <f t="shared" si="14"/>
        <v>32</v>
      </c>
      <c r="K63" s="103"/>
      <c r="L63" s="42">
        <f t="shared" si="15"/>
        <v>0</v>
      </c>
      <c r="M63" s="95"/>
    </row>
    <row r="64" spans="1:13" ht="34.5" customHeight="1" x14ac:dyDescent="0.25">
      <c r="A64" s="29">
        <v>42</v>
      </c>
      <c r="B64" s="30" t="s">
        <v>117</v>
      </c>
      <c r="C64" s="25" t="s">
        <v>118</v>
      </c>
      <c r="D64" s="31" t="s">
        <v>20</v>
      </c>
      <c r="E64" s="80">
        <v>128</v>
      </c>
      <c r="F64" s="80"/>
      <c r="G64" s="32">
        <v>250</v>
      </c>
      <c r="H64" s="81"/>
      <c r="I64" s="89"/>
      <c r="J64" s="31">
        <f t="shared" si="14"/>
        <v>128</v>
      </c>
      <c r="K64" s="102"/>
      <c r="L64" s="36">
        <f t="shared" si="15"/>
        <v>0</v>
      </c>
      <c r="M64" s="81"/>
    </row>
    <row r="65" spans="1:13" s="1" customFormat="1" ht="34.5" customHeight="1" x14ac:dyDescent="0.25">
      <c r="A65" s="148">
        <v>43</v>
      </c>
      <c r="B65" s="150" t="s">
        <v>119</v>
      </c>
      <c r="C65" s="19" t="s">
        <v>120</v>
      </c>
      <c r="D65" s="20" t="s">
        <v>20</v>
      </c>
      <c r="E65" s="118">
        <v>136</v>
      </c>
      <c r="F65" s="118"/>
      <c r="G65" s="152">
        <v>250</v>
      </c>
      <c r="H65" s="146"/>
      <c r="I65" s="154"/>
      <c r="J65" s="140">
        <f t="shared" si="14"/>
        <v>136</v>
      </c>
      <c r="K65" s="142"/>
      <c r="L65" s="144">
        <f t="shared" si="15"/>
        <v>0</v>
      </c>
      <c r="M65" s="146"/>
    </row>
    <row r="66" spans="1:13" s="1" customFormat="1" ht="34.5" customHeight="1" x14ac:dyDescent="0.25">
      <c r="A66" s="149"/>
      <c r="B66" s="151"/>
      <c r="C66" s="19" t="s">
        <v>121</v>
      </c>
      <c r="D66" s="20" t="s">
        <v>20</v>
      </c>
      <c r="E66" s="119">
        <v>0</v>
      </c>
      <c r="F66" s="119"/>
      <c r="G66" s="153"/>
      <c r="H66" s="147"/>
      <c r="I66" s="155"/>
      <c r="J66" s="141"/>
      <c r="K66" s="143"/>
      <c r="L66" s="145"/>
      <c r="M66" s="147"/>
    </row>
    <row r="67" spans="1:13" ht="34.5" customHeight="1" x14ac:dyDescent="0.25">
      <c r="A67" s="43">
        <v>44</v>
      </c>
      <c r="B67" s="44" t="s">
        <v>122</v>
      </c>
      <c r="C67" s="45" t="s">
        <v>123</v>
      </c>
      <c r="D67" s="46" t="s">
        <v>58</v>
      </c>
      <c r="E67" s="82">
        <v>47</v>
      </c>
      <c r="F67" s="82"/>
      <c r="G67" s="47">
        <v>300</v>
      </c>
      <c r="H67" s="91"/>
      <c r="I67" s="92"/>
      <c r="J67" s="46">
        <f t="shared" ref="J67:J75" si="16">ROUND(IF(ISBLANK(I67),E67, (G67*E67)/I67),0)</f>
        <v>47</v>
      </c>
      <c r="K67" s="104"/>
      <c r="L67" s="48">
        <f t="shared" ref="L67:L75" si="17">J67*K67</f>
        <v>0</v>
      </c>
      <c r="M67" s="91"/>
    </row>
    <row r="68" spans="1:13" s="1" customFormat="1" ht="34.5" customHeight="1" x14ac:dyDescent="0.25">
      <c r="A68" s="49">
        <v>45</v>
      </c>
      <c r="B68" s="50" t="s">
        <v>124</v>
      </c>
      <c r="C68" s="51" t="s">
        <v>125</v>
      </c>
      <c r="D68" s="52" t="s">
        <v>58</v>
      </c>
      <c r="E68" s="83">
        <v>462</v>
      </c>
      <c r="F68" s="83"/>
      <c r="G68" s="53">
        <v>300</v>
      </c>
      <c r="H68" s="93"/>
      <c r="I68" s="94"/>
      <c r="J68" s="52">
        <f t="shared" si="16"/>
        <v>462</v>
      </c>
      <c r="K68" s="105"/>
      <c r="L68" s="54">
        <f t="shared" si="17"/>
        <v>0</v>
      </c>
      <c r="M68" s="93"/>
    </row>
    <row r="69" spans="1:13" ht="34.5" customHeight="1" x14ac:dyDescent="0.25">
      <c r="A69" s="43">
        <v>46</v>
      </c>
      <c r="B69" s="44" t="s">
        <v>126</v>
      </c>
      <c r="C69" s="45" t="s">
        <v>127</v>
      </c>
      <c r="D69" s="46" t="s">
        <v>58</v>
      </c>
      <c r="E69" s="82">
        <v>150</v>
      </c>
      <c r="F69" s="82"/>
      <c r="G69" s="47">
        <v>300</v>
      </c>
      <c r="H69" s="91"/>
      <c r="I69" s="92"/>
      <c r="J69" s="46">
        <f t="shared" si="16"/>
        <v>150</v>
      </c>
      <c r="K69" s="104"/>
      <c r="L69" s="48">
        <f t="shared" si="17"/>
        <v>0</v>
      </c>
      <c r="M69" s="91"/>
    </row>
    <row r="70" spans="1:13" s="1" customFormat="1" ht="34.5" customHeight="1" x14ac:dyDescent="0.25">
      <c r="A70" s="55" t="s">
        <v>128</v>
      </c>
      <c r="B70" s="50" t="s">
        <v>129</v>
      </c>
      <c r="C70" s="51" t="s">
        <v>130</v>
      </c>
      <c r="D70" s="52" t="s">
        <v>58</v>
      </c>
      <c r="E70" s="83">
        <v>661</v>
      </c>
      <c r="F70" s="83"/>
      <c r="G70" s="53">
        <v>300</v>
      </c>
      <c r="H70" s="93"/>
      <c r="I70" s="94"/>
      <c r="J70" s="52">
        <f t="shared" si="16"/>
        <v>661</v>
      </c>
      <c r="K70" s="105"/>
      <c r="L70" s="54">
        <f t="shared" si="17"/>
        <v>0</v>
      </c>
      <c r="M70" s="93"/>
    </row>
    <row r="71" spans="1:13" ht="34.5" customHeight="1" x14ac:dyDescent="0.25">
      <c r="A71" s="43">
        <v>47</v>
      </c>
      <c r="B71" s="44" t="s">
        <v>131</v>
      </c>
      <c r="C71" s="45" t="s">
        <v>14</v>
      </c>
      <c r="D71" s="46" t="s">
        <v>88</v>
      </c>
      <c r="E71" s="82">
        <v>414</v>
      </c>
      <c r="F71" s="82"/>
      <c r="G71" s="47">
        <v>200</v>
      </c>
      <c r="H71" s="91"/>
      <c r="I71" s="92"/>
      <c r="J71" s="46">
        <f t="shared" si="16"/>
        <v>414</v>
      </c>
      <c r="K71" s="104"/>
      <c r="L71" s="48">
        <f t="shared" si="17"/>
        <v>0</v>
      </c>
      <c r="M71" s="91"/>
    </row>
    <row r="72" spans="1:13" s="1" customFormat="1" ht="34.5" customHeight="1" x14ac:dyDescent="0.25">
      <c r="A72" s="49">
        <v>48</v>
      </c>
      <c r="B72" s="50" t="s">
        <v>132</v>
      </c>
      <c r="C72" s="51" t="s">
        <v>14</v>
      </c>
      <c r="D72" s="52" t="s">
        <v>76</v>
      </c>
      <c r="E72" s="83">
        <v>258</v>
      </c>
      <c r="F72" s="83"/>
      <c r="G72" s="53">
        <v>50</v>
      </c>
      <c r="H72" s="93"/>
      <c r="I72" s="94"/>
      <c r="J72" s="52">
        <f t="shared" si="16"/>
        <v>258</v>
      </c>
      <c r="K72" s="105"/>
      <c r="L72" s="54">
        <f t="shared" si="17"/>
        <v>0</v>
      </c>
      <c r="M72" s="93"/>
    </row>
    <row r="73" spans="1:13" ht="34.5" customHeight="1" x14ac:dyDescent="0.25">
      <c r="A73" s="43">
        <v>49</v>
      </c>
      <c r="B73" s="44" t="s">
        <v>133</v>
      </c>
      <c r="C73" s="45" t="s">
        <v>134</v>
      </c>
      <c r="D73" s="46" t="s">
        <v>15</v>
      </c>
      <c r="E73" s="82">
        <v>73</v>
      </c>
      <c r="F73" s="82"/>
      <c r="G73" s="47">
        <v>500</v>
      </c>
      <c r="H73" s="91"/>
      <c r="I73" s="92"/>
      <c r="J73" s="46">
        <f t="shared" si="16"/>
        <v>73</v>
      </c>
      <c r="K73" s="104"/>
      <c r="L73" s="48">
        <f t="shared" si="17"/>
        <v>0</v>
      </c>
      <c r="M73" s="91"/>
    </row>
    <row r="74" spans="1:13" s="1" customFormat="1" ht="34.5" customHeight="1" x14ac:dyDescent="0.25">
      <c r="A74" s="55" t="s">
        <v>135</v>
      </c>
      <c r="B74" s="50" t="s">
        <v>136</v>
      </c>
      <c r="C74" s="51" t="s">
        <v>137</v>
      </c>
      <c r="D74" s="52" t="s">
        <v>23</v>
      </c>
      <c r="E74" s="83">
        <v>63</v>
      </c>
      <c r="F74" s="83"/>
      <c r="G74" s="53">
        <v>1000</v>
      </c>
      <c r="H74" s="93"/>
      <c r="I74" s="94"/>
      <c r="J74" s="52">
        <f t="shared" si="16"/>
        <v>63</v>
      </c>
      <c r="K74" s="105"/>
      <c r="L74" s="54">
        <f t="shared" si="17"/>
        <v>0</v>
      </c>
      <c r="M74" s="93"/>
    </row>
    <row r="75" spans="1:13" ht="34.5" customHeight="1" x14ac:dyDescent="0.25">
      <c r="A75" s="160">
        <v>50</v>
      </c>
      <c r="B75" s="161" t="s">
        <v>138</v>
      </c>
      <c r="C75" s="45" t="s">
        <v>139</v>
      </c>
      <c r="D75" s="46" t="s">
        <v>140</v>
      </c>
      <c r="E75" s="162">
        <v>60</v>
      </c>
      <c r="F75" s="162"/>
      <c r="G75" s="164">
        <v>2500</v>
      </c>
      <c r="H75" s="159"/>
      <c r="I75" s="165"/>
      <c r="J75" s="156">
        <f t="shared" si="16"/>
        <v>60</v>
      </c>
      <c r="K75" s="157"/>
      <c r="L75" s="158">
        <f t="shared" si="17"/>
        <v>0</v>
      </c>
      <c r="M75" s="159"/>
    </row>
    <row r="76" spans="1:13" ht="34.5" customHeight="1" x14ac:dyDescent="0.25">
      <c r="A76" s="123"/>
      <c r="B76" s="123"/>
      <c r="C76" s="45" t="s">
        <v>141</v>
      </c>
      <c r="D76" s="46" t="s">
        <v>140</v>
      </c>
      <c r="E76" s="163">
        <v>0</v>
      </c>
      <c r="F76" s="163"/>
      <c r="G76" s="123"/>
      <c r="H76" s="121"/>
      <c r="I76" s="121"/>
      <c r="J76" s="123"/>
      <c r="K76" s="121"/>
      <c r="L76" s="123"/>
      <c r="M76" s="121"/>
    </row>
    <row r="77" spans="1:13" s="1" customFormat="1" ht="34.5" customHeight="1" x14ac:dyDescent="0.25">
      <c r="A77" s="170">
        <v>51</v>
      </c>
      <c r="B77" s="171" t="s">
        <v>142</v>
      </c>
      <c r="C77" s="51" t="s">
        <v>143</v>
      </c>
      <c r="D77" s="52" t="s">
        <v>140</v>
      </c>
      <c r="E77" s="172">
        <v>128</v>
      </c>
      <c r="F77" s="172"/>
      <c r="G77" s="174">
        <v>2500</v>
      </c>
      <c r="H77" s="169"/>
      <c r="I77" s="175"/>
      <c r="J77" s="166">
        <f>ROUND(IF(ISBLANK(I77),E77, (G77*E77)/I77),0)</f>
        <v>128</v>
      </c>
      <c r="K77" s="167"/>
      <c r="L77" s="168">
        <f>J77*K77</f>
        <v>0</v>
      </c>
      <c r="M77" s="169"/>
    </row>
    <row r="78" spans="1:13" s="1" customFormat="1" ht="34.5" customHeight="1" x14ac:dyDescent="0.25">
      <c r="A78" s="111"/>
      <c r="B78" s="111"/>
      <c r="C78" s="51" t="s">
        <v>144</v>
      </c>
      <c r="D78" s="52" t="s">
        <v>140</v>
      </c>
      <c r="E78" s="173">
        <v>0</v>
      </c>
      <c r="F78" s="173"/>
      <c r="G78" s="111"/>
      <c r="H78" s="109"/>
      <c r="I78" s="109"/>
      <c r="J78" s="111"/>
      <c r="K78" s="109"/>
      <c r="L78" s="111"/>
      <c r="M78" s="109"/>
    </row>
    <row r="79" spans="1:13" ht="34.5" customHeight="1" x14ac:dyDescent="0.25">
      <c r="A79" s="160">
        <v>52</v>
      </c>
      <c r="B79" s="161" t="s">
        <v>145</v>
      </c>
      <c r="C79" s="45" t="s">
        <v>146</v>
      </c>
      <c r="D79" s="46" t="s">
        <v>23</v>
      </c>
      <c r="E79" s="162">
        <v>165</v>
      </c>
      <c r="F79" s="162"/>
      <c r="G79" s="164">
        <v>1000</v>
      </c>
      <c r="H79" s="159"/>
      <c r="I79" s="165"/>
      <c r="J79" s="156">
        <f>ROUND(IF(ISBLANK(I79),E79, (G79*E79)/I79),0)</f>
        <v>165</v>
      </c>
      <c r="K79" s="157"/>
      <c r="L79" s="158">
        <f>J79*K79</f>
        <v>0</v>
      </c>
      <c r="M79" s="159"/>
    </row>
    <row r="80" spans="1:13" ht="34.5" customHeight="1" x14ac:dyDescent="0.25">
      <c r="A80" s="123"/>
      <c r="B80" s="123"/>
      <c r="C80" s="45" t="s">
        <v>147</v>
      </c>
      <c r="D80" s="46" t="s">
        <v>140</v>
      </c>
      <c r="E80" s="163">
        <v>0</v>
      </c>
      <c r="F80" s="163"/>
      <c r="G80" s="123"/>
      <c r="H80" s="121"/>
      <c r="I80" s="121"/>
      <c r="J80" s="123"/>
      <c r="K80" s="121"/>
      <c r="L80" s="123"/>
      <c r="M80" s="121"/>
    </row>
    <row r="81" spans="1:13" s="1" customFormat="1" ht="34.5" customHeight="1" x14ac:dyDescent="0.25">
      <c r="A81" s="55" t="s">
        <v>148</v>
      </c>
      <c r="B81" s="56" t="s">
        <v>463</v>
      </c>
      <c r="C81" s="51" t="s">
        <v>149</v>
      </c>
      <c r="D81" s="52" t="s">
        <v>23</v>
      </c>
      <c r="E81" s="83">
        <v>58</v>
      </c>
      <c r="F81" s="83"/>
      <c r="G81" s="53">
        <v>1000</v>
      </c>
      <c r="H81" s="93"/>
      <c r="I81" s="94"/>
      <c r="J81" s="52">
        <f t="shared" ref="J81:J82" si="18">ROUND(IF(ISBLANK(I81),E81, (G81*E81)/I81),0)</f>
        <v>58</v>
      </c>
      <c r="K81" s="105"/>
      <c r="L81" s="54">
        <f t="shared" ref="L81:L82" si="19">J81*K81</f>
        <v>0</v>
      </c>
      <c r="M81" s="93"/>
    </row>
    <row r="82" spans="1:13" ht="34.5" customHeight="1" x14ac:dyDescent="0.25">
      <c r="A82" s="160">
        <v>53</v>
      </c>
      <c r="B82" s="161" t="s">
        <v>150</v>
      </c>
      <c r="C82" s="45" t="s">
        <v>151</v>
      </c>
      <c r="D82" s="46" t="s">
        <v>23</v>
      </c>
      <c r="E82" s="162">
        <v>184</v>
      </c>
      <c r="F82" s="162"/>
      <c r="G82" s="164">
        <v>1000</v>
      </c>
      <c r="H82" s="159"/>
      <c r="I82" s="165"/>
      <c r="J82" s="156">
        <f t="shared" si="18"/>
        <v>184</v>
      </c>
      <c r="K82" s="157"/>
      <c r="L82" s="158">
        <f t="shared" si="19"/>
        <v>0</v>
      </c>
      <c r="M82" s="159"/>
    </row>
    <row r="83" spans="1:13" ht="34.5" customHeight="1" x14ac:dyDescent="0.25">
      <c r="A83" s="123"/>
      <c r="B83" s="123"/>
      <c r="C83" s="45" t="s">
        <v>152</v>
      </c>
      <c r="D83" s="46" t="s">
        <v>23</v>
      </c>
      <c r="E83" s="163">
        <v>0</v>
      </c>
      <c r="F83" s="163"/>
      <c r="G83" s="123"/>
      <c r="H83" s="121"/>
      <c r="I83" s="121"/>
      <c r="J83" s="123"/>
      <c r="K83" s="121"/>
      <c r="L83" s="123"/>
      <c r="M83" s="121"/>
    </row>
    <row r="84" spans="1:13" s="1" customFormat="1" ht="34.5" customHeight="1" x14ac:dyDescent="0.25">
      <c r="A84" s="176" t="s">
        <v>153</v>
      </c>
      <c r="B84" s="171" t="s">
        <v>154</v>
      </c>
      <c r="C84" s="51" t="s">
        <v>155</v>
      </c>
      <c r="D84" s="52" t="s">
        <v>23</v>
      </c>
      <c r="E84" s="172">
        <v>179</v>
      </c>
      <c r="F84" s="172"/>
      <c r="G84" s="174">
        <v>1000</v>
      </c>
      <c r="H84" s="169"/>
      <c r="I84" s="175"/>
      <c r="J84" s="166">
        <f>ROUND(IF(ISBLANK(I84),E84, (G84*E84)/I84),0)</f>
        <v>179</v>
      </c>
      <c r="K84" s="167"/>
      <c r="L84" s="168">
        <f>J84*K84</f>
        <v>0</v>
      </c>
      <c r="M84" s="169"/>
    </row>
    <row r="85" spans="1:13" s="1" customFormat="1" ht="34.5" customHeight="1" x14ac:dyDescent="0.25">
      <c r="A85" s="111"/>
      <c r="B85" s="111"/>
      <c r="C85" s="51" t="s">
        <v>156</v>
      </c>
      <c r="D85" s="52" t="s">
        <v>23</v>
      </c>
      <c r="E85" s="173">
        <v>0</v>
      </c>
      <c r="F85" s="173"/>
      <c r="G85" s="111"/>
      <c r="H85" s="109"/>
      <c r="I85" s="109"/>
      <c r="J85" s="111"/>
      <c r="K85" s="109"/>
      <c r="L85" s="111"/>
      <c r="M85" s="109"/>
    </row>
    <row r="86" spans="1:13" ht="34.5" customHeight="1" x14ac:dyDescent="0.25">
      <c r="A86" s="43">
        <v>54</v>
      </c>
      <c r="B86" s="44" t="s">
        <v>157</v>
      </c>
      <c r="C86" s="45" t="s">
        <v>158</v>
      </c>
      <c r="D86" s="46" t="s">
        <v>23</v>
      </c>
      <c r="E86" s="82">
        <v>83</v>
      </c>
      <c r="F86" s="82"/>
      <c r="G86" s="47">
        <v>1000</v>
      </c>
      <c r="H86" s="91"/>
      <c r="I86" s="92"/>
      <c r="J86" s="46">
        <f t="shared" ref="J86:J94" si="20">ROUND(IF(ISBLANK(I86),E86, (G86*E86)/I86),0)</f>
        <v>83</v>
      </c>
      <c r="K86" s="104"/>
      <c r="L86" s="48">
        <f t="shared" ref="L86:L94" si="21">J86*K86</f>
        <v>0</v>
      </c>
      <c r="M86" s="91"/>
    </row>
    <row r="87" spans="1:13" s="1" customFormat="1" ht="34.5" customHeight="1" x14ac:dyDescent="0.25">
      <c r="A87" s="55" t="s">
        <v>159</v>
      </c>
      <c r="B87" s="50" t="s">
        <v>160</v>
      </c>
      <c r="C87" s="51" t="s">
        <v>161</v>
      </c>
      <c r="D87" s="52" t="s">
        <v>23</v>
      </c>
      <c r="E87" s="83">
        <v>48</v>
      </c>
      <c r="F87" s="83"/>
      <c r="G87" s="53">
        <v>1000</v>
      </c>
      <c r="H87" s="93"/>
      <c r="I87" s="94"/>
      <c r="J87" s="52">
        <f t="shared" si="20"/>
        <v>48</v>
      </c>
      <c r="K87" s="105"/>
      <c r="L87" s="54">
        <f t="shared" si="21"/>
        <v>0</v>
      </c>
      <c r="M87" s="93"/>
    </row>
    <row r="88" spans="1:13" ht="34.5" customHeight="1" x14ac:dyDescent="0.25">
      <c r="A88" s="57" t="s">
        <v>162</v>
      </c>
      <c r="B88" s="44" t="s">
        <v>163</v>
      </c>
      <c r="C88" s="58" t="s">
        <v>164</v>
      </c>
      <c r="D88" s="46" t="s">
        <v>23</v>
      </c>
      <c r="E88" s="82">
        <v>23</v>
      </c>
      <c r="F88" s="82"/>
      <c r="G88" s="47">
        <v>1000</v>
      </c>
      <c r="H88" s="91"/>
      <c r="I88" s="92"/>
      <c r="J88" s="46">
        <f t="shared" si="20"/>
        <v>23</v>
      </c>
      <c r="K88" s="104"/>
      <c r="L88" s="48">
        <f t="shared" si="21"/>
        <v>0</v>
      </c>
      <c r="M88" s="91"/>
    </row>
    <row r="89" spans="1:13" s="1" customFormat="1" ht="34.5" customHeight="1" x14ac:dyDescent="0.25">
      <c r="A89" s="55" t="s">
        <v>165</v>
      </c>
      <c r="B89" s="50" t="s">
        <v>166</v>
      </c>
      <c r="C89" s="51" t="s">
        <v>167</v>
      </c>
      <c r="D89" s="52" t="s">
        <v>23</v>
      </c>
      <c r="E89" s="83">
        <v>77</v>
      </c>
      <c r="F89" s="83"/>
      <c r="G89" s="53">
        <v>1000</v>
      </c>
      <c r="H89" s="93"/>
      <c r="I89" s="94"/>
      <c r="J89" s="52">
        <f t="shared" si="20"/>
        <v>77</v>
      </c>
      <c r="K89" s="105"/>
      <c r="L89" s="54">
        <f t="shared" si="21"/>
        <v>0</v>
      </c>
      <c r="M89" s="93"/>
    </row>
    <row r="90" spans="1:13" ht="34.5" customHeight="1" x14ac:dyDescent="0.25">
      <c r="A90" s="43">
        <v>55</v>
      </c>
      <c r="B90" s="44" t="s">
        <v>168</v>
      </c>
      <c r="C90" s="45" t="s">
        <v>169</v>
      </c>
      <c r="D90" s="46" t="s">
        <v>23</v>
      </c>
      <c r="E90" s="82">
        <v>79</v>
      </c>
      <c r="F90" s="82"/>
      <c r="G90" s="47">
        <v>1000</v>
      </c>
      <c r="H90" s="91"/>
      <c r="I90" s="92"/>
      <c r="J90" s="46">
        <f t="shared" si="20"/>
        <v>79</v>
      </c>
      <c r="K90" s="104"/>
      <c r="L90" s="48">
        <f t="shared" si="21"/>
        <v>0</v>
      </c>
      <c r="M90" s="91"/>
    </row>
    <row r="91" spans="1:13" s="1" customFormat="1" ht="34.5" customHeight="1" x14ac:dyDescent="0.25">
      <c r="A91" s="55" t="s">
        <v>170</v>
      </c>
      <c r="B91" s="50" t="s">
        <v>171</v>
      </c>
      <c r="C91" s="51" t="s">
        <v>172</v>
      </c>
      <c r="D91" s="52" t="s">
        <v>23</v>
      </c>
      <c r="E91" s="83">
        <v>92</v>
      </c>
      <c r="F91" s="83"/>
      <c r="G91" s="53">
        <v>1000</v>
      </c>
      <c r="H91" s="93"/>
      <c r="I91" s="94"/>
      <c r="J91" s="52">
        <f t="shared" si="20"/>
        <v>92</v>
      </c>
      <c r="K91" s="105"/>
      <c r="L91" s="54">
        <f t="shared" si="21"/>
        <v>0</v>
      </c>
      <c r="M91" s="93"/>
    </row>
    <row r="92" spans="1:13" ht="34.5" customHeight="1" x14ac:dyDescent="0.25">
      <c r="A92" s="43">
        <v>56</v>
      </c>
      <c r="B92" s="44" t="s">
        <v>173</v>
      </c>
      <c r="C92" s="45" t="s">
        <v>174</v>
      </c>
      <c r="D92" s="46" t="s">
        <v>23</v>
      </c>
      <c r="E92" s="82">
        <v>89</v>
      </c>
      <c r="F92" s="82"/>
      <c r="G92" s="47">
        <v>1000</v>
      </c>
      <c r="H92" s="91"/>
      <c r="I92" s="92"/>
      <c r="J92" s="46">
        <f t="shared" si="20"/>
        <v>89</v>
      </c>
      <c r="K92" s="104"/>
      <c r="L92" s="48">
        <f t="shared" si="21"/>
        <v>0</v>
      </c>
      <c r="M92" s="91"/>
    </row>
    <row r="93" spans="1:13" s="1" customFormat="1" ht="34.5" customHeight="1" x14ac:dyDescent="0.25">
      <c r="A93" s="49">
        <v>57</v>
      </c>
      <c r="B93" s="50" t="s">
        <v>175</v>
      </c>
      <c r="C93" s="51" t="s">
        <v>176</v>
      </c>
      <c r="D93" s="52" t="s">
        <v>23</v>
      </c>
      <c r="E93" s="83">
        <v>58</v>
      </c>
      <c r="F93" s="83"/>
      <c r="G93" s="53">
        <v>1000</v>
      </c>
      <c r="H93" s="93"/>
      <c r="I93" s="94"/>
      <c r="J93" s="52">
        <f t="shared" si="20"/>
        <v>58</v>
      </c>
      <c r="K93" s="105"/>
      <c r="L93" s="54">
        <f t="shared" si="21"/>
        <v>0</v>
      </c>
      <c r="M93" s="93"/>
    </row>
    <row r="94" spans="1:13" ht="34.5" customHeight="1" x14ac:dyDescent="0.25">
      <c r="A94" s="160">
        <v>58</v>
      </c>
      <c r="B94" s="161" t="s">
        <v>177</v>
      </c>
      <c r="C94" s="45" t="s">
        <v>178</v>
      </c>
      <c r="D94" s="46" t="s">
        <v>23</v>
      </c>
      <c r="E94" s="162">
        <v>59</v>
      </c>
      <c r="F94" s="162"/>
      <c r="G94" s="164">
        <v>1000</v>
      </c>
      <c r="H94" s="159"/>
      <c r="I94" s="165"/>
      <c r="J94" s="156">
        <f t="shared" si="20"/>
        <v>59</v>
      </c>
      <c r="K94" s="157"/>
      <c r="L94" s="158">
        <f t="shared" si="21"/>
        <v>0</v>
      </c>
      <c r="M94" s="159"/>
    </row>
    <row r="95" spans="1:13" ht="34.5" customHeight="1" x14ac:dyDescent="0.25">
      <c r="A95" s="123"/>
      <c r="B95" s="123"/>
      <c r="C95" s="45" t="s">
        <v>179</v>
      </c>
      <c r="D95" s="46" t="s">
        <v>23</v>
      </c>
      <c r="E95" s="163">
        <v>0</v>
      </c>
      <c r="F95" s="163"/>
      <c r="G95" s="123"/>
      <c r="H95" s="121"/>
      <c r="I95" s="121"/>
      <c r="J95" s="123"/>
      <c r="K95" s="121"/>
      <c r="L95" s="123"/>
      <c r="M95" s="121"/>
    </row>
    <row r="96" spans="1:13" s="1" customFormat="1" ht="34.5" customHeight="1" x14ac:dyDescent="0.25">
      <c r="A96" s="176" t="s">
        <v>180</v>
      </c>
      <c r="B96" s="171" t="s">
        <v>181</v>
      </c>
      <c r="C96" s="51" t="s">
        <v>182</v>
      </c>
      <c r="D96" s="52" t="s">
        <v>23</v>
      </c>
      <c r="E96" s="172">
        <v>55</v>
      </c>
      <c r="F96" s="172"/>
      <c r="G96" s="174">
        <v>1000</v>
      </c>
      <c r="H96" s="169"/>
      <c r="I96" s="175"/>
      <c r="J96" s="166">
        <f>ROUND(IF(ISBLANK(I96),E96, (G96*E96)/I96),0)</f>
        <v>55</v>
      </c>
      <c r="K96" s="167"/>
      <c r="L96" s="168">
        <f>J96*K96</f>
        <v>0</v>
      </c>
      <c r="M96" s="169"/>
    </row>
    <row r="97" spans="1:13" s="1" customFormat="1" ht="34.5" customHeight="1" x14ac:dyDescent="0.25">
      <c r="A97" s="111"/>
      <c r="B97" s="111"/>
      <c r="C97" s="51" t="s">
        <v>183</v>
      </c>
      <c r="D97" s="52" t="s">
        <v>23</v>
      </c>
      <c r="E97" s="173">
        <v>0</v>
      </c>
      <c r="F97" s="173"/>
      <c r="G97" s="111"/>
      <c r="H97" s="109"/>
      <c r="I97" s="109"/>
      <c r="J97" s="111"/>
      <c r="K97" s="109"/>
      <c r="L97" s="111"/>
      <c r="M97" s="109"/>
    </row>
    <row r="98" spans="1:13" ht="34.5" customHeight="1" x14ac:dyDescent="0.25">
      <c r="A98" s="43">
        <v>59</v>
      </c>
      <c r="B98" s="44" t="s">
        <v>184</v>
      </c>
      <c r="C98" s="59" t="s">
        <v>14</v>
      </c>
      <c r="D98" s="46" t="s">
        <v>23</v>
      </c>
      <c r="E98" s="82">
        <v>74</v>
      </c>
      <c r="F98" s="82"/>
      <c r="G98" s="47">
        <v>1000</v>
      </c>
      <c r="H98" s="91"/>
      <c r="I98" s="92"/>
      <c r="J98" s="46">
        <f t="shared" ref="J98:J122" si="22">ROUND(IF(ISBLANK(I98),E98, (G98*E98)/I98),0)</f>
        <v>74</v>
      </c>
      <c r="K98" s="104"/>
      <c r="L98" s="48">
        <f t="shared" ref="L98:L122" si="23">J98*K98</f>
        <v>0</v>
      </c>
      <c r="M98" s="91"/>
    </row>
    <row r="99" spans="1:13" s="1" customFormat="1" ht="34.5" customHeight="1" x14ac:dyDescent="0.25">
      <c r="A99" s="55" t="s">
        <v>185</v>
      </c>
      <c r="B99" s="50" t="s">
        <v>186</v>
      </c>
      <c r="C99" s="60" t="s">
        <v>14</v>
      </c>
      <c r="D99" s="52" t="s">
        <v>23</v>
      </c>
      <c r="E99" s="83">
        <v>42</v>
      </c>
      <c r="F99" s="83"/>
      <c r="G99" s="53">
        <v>1000</v>
      </c>
      <c r="H99" s="93"/>
      <c r="I99" s="94"/>
      <c r="J99" s="52">
        <f t="shared" si="22"/>
        <v>42</v>
      </c>
      <c r="K99" s="105"/>
      <c r="L99" s="54">
        <f t="shared" si="23"/>
        <v>0</v>
      </c>
      <c r="M99" s="93"/>
    </row>
    <row r="100" spans="1:13" ht="34.5" customHeight="1" x14ac:dyDescent="0.25">
      <c r="A100" s="43">
        <v>60</v>
      </c>
      <c r="B100" s="44" t="s">
        <v>187</v>
      </c>
      <c r="C100" s="45" t="s">
        <v>188</v>
      </c>
      <c r="D100" s="46" t="s">
        <v>23</v>
      </c>
      <c r="E100" s="82">
        <v>156</v>
      </c>
      <c r="F100" s="82"/>
      <c r="G100" s="47">
        <v>1000</v>
      </c>
      <c r="H100" s="91"/>
      <c r="I100" s="92"/>
      <c r="J100" s="46">
        <f t="shared" si="22"/>
        <v>156</v>
      </c>
      <c r="K100" s="104"/>
      <c r="L100" s="48">
        <f t="shared" si="23"/>
        <v>0</v>
      </c>
      <c r="M100" s="91"/>
    </row>
    <row r="101" spans="1:13" s="1" customFormat="1" ht="34.5" customHeight="1" x14ac:dyDescent="0.25">
      <c r="A101" s="49">
        <v>61</v>
      </c>
      <c r="B101" s="50" t="s">
        <v>189</v>
      </c>
      <c r="C101" s="51" t="s">
        <v>190</v>
      </c>
      <c r="D101" s="52" t="s">
        <v>15</v>
      </c>
      <c r="E101" s="83">
        <v>108</v>
      </c>
      <c r="F101" s="83"/>
      <c r="G101" s="53">
        <v>500</v>
      </c>
      <c r="H101" s="93"/>
      <c r="I101" s="94"/>
      <c r="J101" s="52">
        <f t="shared" si="22"/>
        <v>108</v>
      </c>
      <c r="K101" s="105"/>
      <c r="L101" s="54">
        <f t="shared" si="23"/>
        <v>0</v>
      </c>
      <c r="M101" s="93"/>
    </row>
    <row r="102" spans="1:13" ht="34.5" customHeight="1" x14ac:dyDescent="0.25">
      <c r="A102" s="57" t="s">
        <v>191</v>
      </c>
      <c r="B102" s="44" t="s">
        <v>192</v>
      </c>
      <c r="C102" s="45" t="s">
        <v>193</v>
      </c>
      <c r="D102" s="46" t="s">
        <v>23</v>
      </c>
      <c r="E102" s="82">
        <v>176</v>
      </c>
      <c r="F102" s="82"/>
      <c r="G102" s="47">
        <v>1000</v>
      </c>
      <c r="H102" s="91"/>
      <c r="I102" s="92"/>
      <c r="J102" s="46">
        <f t="shared" si="22"/>
        <v>176</v>
      </c>
      <c r="K102" s="104"/>
      <c r="L102" s="48">
        <f t="shared" si="23"/>
        <v>0</v>
      </c>
      <c r="M102" s="91"/>
    </row>
    <row r="103" spans="1:13" s="1" customFormat="1" ht="34.5" customHeight="1" x14ac:dyDescent="0.25">
      <c r="A103" s="49">
        <v>62</v>
      </c>
      <c r="B103" s="50" t="s">
        <v>194</v>
      </c>
      <c r="C103" s="51" t="s">
        <v>14</v>
      </c>
      <c r="D103" s="52" t="s">
        <v>23</v>
      </c>
      <c r="E103" s="83">
        <v>214</v>
      </c>
      <c r="F103" s="83"/>
      <c r="G103" s="53">
        <v>1000</v>
      </c>
      <c r="H103" s="93"/>
      <c r="I103" s="83"/>
      <c r="J103" s="52">
        <f>ROUND(IF(ISBLANK(I103),E103, (G103*E103)/I103),0)</f>
        <v>214</v>
      </c>
      <c r="K103" s="105"/>
      <c r="L103" s="54">
        <f>J103*K103</f>
        <v>0</v>
      </c>
      <c r="M103" s="93"/>
    </row>
    <row r="104" spans="1:13" ht="34.5" customHeight="1" x14ac:dyDescent="0.25">
      <c r="A104" s="43">
        <v>63</v>
      </c>
      <c r="B104" s="61" t="s">
        <v>195</v>
      </c>
      <c r="C104" s="45" t="s">
        <v>14</v>
      </c>
      <c r="D104" s="46" t="s">
        <v>23</v>
      </c>
      <c r="E104" s="82">
        <v>47</v>
      </c>
      <c r="F104" s="82"/>
      <c r="G104" s="47">
        <v>1000</v>
      </c>
      <c r="H104" s="91"/>
      <c r="I104" s="82"/>
      <c r="J104" s="46">
        <f t="shared" si="22"/>
        <v>47</v>
      </c>
      <c r="K104" s="104"/>
      <c r="L104" s="48">
        <f t="shared" si="23"/>
        <v>0</v>
      </c>
      <c r="M104" s="91"/>
    </row>
    <row r="105" spans="1:13" s="1" customFormat="1" ht="34.5" customHeight="1" x14ac:dyDescent="0.25">
      <c r="A105" s="49">
        <v>64</v>
      </c>
      <c r="B105" s="50" t="s">
        <v>196</v>
      </c>
      <c r="C105" s="51" t="s">
        <v>14</v>
      </c>
      <c r="D105" s="52" t="s">
        <v>19</v>
      </c>
      <c r="E105" s="83">
        <v>857</v>
      </c>
      <c r="F105" s="83"/>
      <c r="G105" s="53">
        <v>2000</v>
      </c>
      <c r="H105" s="93"/>
      <c r="I105" s="83"/>
      <c r="J105" s="52">
        <f t="shared" si="22"/>
        <v>857</v>
      </c>
      <c r="K105" s="105"/>
      <c r="L105" s="54">
        <f t="shared" si="23"/>
        <v>0</v>
      </c>
      <c r="M105" s="93"/>
    </row>
    <row r="106" spans="1:13" ht="34.5" customHeight="1" x14ac:dyDescent="0.25">
      <c r="A106" s="43">
        <v>65</v>
      </c>
      <c r="B106" s="44" t="s">
        <v>197</v>
      </c>
      <c r="C106" s="45" t="s">
        <v>14</v>
      </c>
      <c r="D106" s="46" t="s">
        <v>198</v>
      </c>
      <c r="E106" s="82">
        <v>96</v>
      </c>
      <c r="F106" s="82"/>
      <c r="G106" s="47">
        <v>5000</v>
      </c>
      <c r="H106" s="91"/>
      <c r="I106" s="92"/>
      <c r="J106" s="46">
        <f t="shared" si="22"/>
        <v>96</v>
      </c>
      <c r="K106" s="104"/>
      <c r="L106" s="48">
        <f t="shared" si="23"/>
        <v>0</v>
      </c>
      <c r="M106" s="91"/>
    </row>
    <row r="107" spans="1:13" s="1" customFormat="1" ht="34.5" customHeight="1" x14ac:dyDescent="0.25">
      <c r="A107" s="49">
        <v>66</v>
      </c>
      <c r="B107" s="50" t="s">
        <v>199</v>
      </c>
      <c r="C107" s="51" t="s">
        <v>200</v>
      </c>
      <c r="D107" s="52" t="s">
        <v>201</v>
      </c>
      <c r="E107" s="83">
        <v>88</v>
      </c>
      <c r="F107" s="83"/>
      <c r="G107" s="53">
        <v>4</v>
      </c>
      <c r="H107" s="93"/>
      <c r="I107" s="94"/>
      <c r="J107" s="52">
        <f t="shared" si="22"/>
        <v>88</v>
      </c>
      <c r="K107" s="105"/>
      <c r="L107" s="54">
        <f t="shared" si="23"/>
        <v>0</v>
      </c>
      <c r="M107" s="93"/>
    </row>
    <row r="108" spans="1:13" ht="34.5" customHeight="1" x14ac:dyDescent="0.25">
      <c r="A108" s="43">
        <v>67</v>
      </c>
      <c r="B108" s="44" t="s">
        <v>202</v>
      </c>
      <c r="C108" s="45" t="s">
        <v>14</v>
      </c>
      <c r="D108" s="46" t="s">
        <v>203</v>
      </c>
      <c r="E108" s="82">
        <v>99</v>
      </c>
      <c r="F108" s="82"/>
      <c r="G108" s="47">
        <v>50</v>
      </c>
      <c r="H108" s="91"/>
      <c r="I108" s="92"/>
      <c r="J108" s="46">
        <f t="shared" si="22"/>
        <v>99</v>
      </c>
      <c r="K108" s="104"/>
      <c r="L108" s="48">
        <f t="shared" si="23"/>
        <v>0</v>
      </c>
      <c r="M108" s="91"/>
    </row>
    <row r="109" spans="1:13" s="1" customFormat="1" ht="34.5" customHeight="1" x14ac:dyDescent="0.25">
      <c r="A109" s="49">
        <v>68</v>
      </c>
      <c r="B109" s="50" t="s">
        <v>204</v>
      </c>
      <c r="C109" s="51" t="s">
        <v>205</v>
      </c>
      <c r="D109" s="52" t="s">
        <v>206</v>
      </c>
      <c r="E109" s="83">
        <v>99</v>
      </c>
      <c r="F109" s="83"/>
      <c r="G109" s="53">
        <v>4</v>
      </c>
      <c r="H109" s="93"/>
      <c r="I109" s="94"/>
      <c r="J109" s="52">
        <f t="shared" si="22"/>
        <v>99</v>
      </c>
      <c r="K109" s="105"/>
      <c r="L109" s="54">
        <f t="shared" si="23"/>
        <v>0</v>
      </c>
      <c r="M109" s="93"/>
    </row>
    <row r="110" spans="1:13" ht="34.5" customHeight="1" x14ac:dyDescent="0.25">
      <c r="A110" s="43">
        <v>69</v>
      </c>
      <c r="B110" s="44" t="s">
        <v>207</v>
      </c>
      <c r="C110" s="45" t="s">
        <v>14</v>
      </c>
      <c r="D110" s="46" t="s">
        <v>208</v>
      </c>
      <c r="E110" s="82">
        <v>23</v>
      </c>
      <c r="F110" s="82"/>
      <c r="G110" s="47">
        <v>1600</v>
      </c>
      <c r="H110" s="91"/>
      <c r="I110" s="92"/>
      <c r="J110" s="46">
        <f t="shared" si="22"/>
        <v>23</v>
      </c>
      <c r="K110" s="104"/>
      <c r="L110" s="48">
        <f t="shared" si="23"/>
        <v>0</v>
      </c>
      <c r="M110" s="91"/>
    </row>
    <row r="111" spans="1:13" s="1" customFormat="1" ht="34.5" customHeight="1" x14ac:dyDescent="0.25">
      <c r="A111" s="49">
        <v>70</v>
      </c>
      <c r="B111" s="50" t="s">
        <v>209</v>
      </c>
      <c r="C111" s="51" t="s">
        <v>14</v>
      </c>
      <c r="D111" s="52" t="s">
        <v>208</v>
      </c>
      <c r="E111" s="83">
        <v>54</v>
      </c>
      <c r="F111" s="83"/>
      <c r="G111" s="53">
        <v>1600</v>
      </c>
      <c r="H111" s="93"/>
      <c r="I111" s="94"/>
      <c r="J111" s="52">
        <f t="shared" si="22"/>
        <v>54</v>
      </c>
      <c r="K111" s="105"/>
      <c r="L111" s="54">
        <f t="shared" si="23"/>
        <v>0</v>
      </c>
      <c r="M111" s="93"/>
    </row>
    <row r="112" spans="1:13" ht="34.5" customHeight="1" x14ac:dyDescent="0.25">
      <c r="A112" s="43">
        <v>71</v>
      </c>
      <c r="B112" s="44" t="s">
        <v>210</v>
      </c>
      <c r="C112" s="45" t="s">
        <v>14</v>
      </c>
      <c r="D112" s="46" t="s">
        <v>211</v>
      </c>
      <c r="E112" s="82">
        <v>335</v>
      </c>
      <c r="F112" s="82"/>
      <c r="G112" s="47">
        <v>2000</v>
      </c>
      <c r="H112" s="91"/>
      <c r="I112" s="92"/>
      <c r="J112" s="46">
        <f t="shared" si="22"/>
        <v>335</v>
      </c>
      <c r="K112" s="104"/>
      <c r="L112" s="48">
        <f t="shared" si="23"/>
        <v>0</v>
      </c>
      <c r="M112" s="91"/>
    </row>
    <row r="113" spans="1:13" s="1" customFormat="1" ht="34.5" customHeight="1" x14ac:dyDescent="0.25">
      <c r="A113" s="49">
        <v>72</v>
      </c>
      <c r="B113" s="50" t="s">
        <v>212</v>
      </c>
      <c r="C113" s="51" t="s">
        <v>14</v>
      </c>
      <c r="D113" s="52" t="s">
        <v>211</v>
      </c>
      <c r="E113" s="83">
        <v>360</v>
      </c>
      <c r="F113" s="83"/>
      <c r="G113" s="53">
        <v>2000</v>
      </c>
      <c r="H113" s="93"/>
      <c r="I113" s="94"/>
      <c r="J113" s="52">
        <f t="shared" si="22"/>
        <v>360</v>
      </c>
      <c r="K113" s="105"/>
      <c r="L113" s="54">
        <f t="shared" si="23"/>
        <v>0</v>
      </c>
      <c r="M113" s="93"/>
    </row>
    <row r="114" spans="1:13" ht="34.5" customHeight="1" x14ac:dyDescent="0.25">
      <c r="A114" s="43">
        <v>73</v>
      </c>
      <c r="B114" s="44" t="s">
        <v>213</v>
      </c>
      <c r="C114" s="45" t="s">
        <v>14</v>
      </c>
      <c r="D114" s="46" t="s">
        <v>214</v>
      </c>
      <c r="E114" s="82">
        <v>145</v>
      </c>
      <c r="F114" s="82"/>
      <c r="G114" s="47">
        <v>1000</v>
      </c>
      <c r="H114" s="91"/>
      <c r="I114" s="92"/>
      <c r="J114" s="46">
        <f t="shared" ref="J114" si="24">ROUND(IF(ISBLANK(I114),E114, (G114*E114)/I114),0)</f>
        <v>145</v>
      </c>
      <c r="K114" s="104"/>
      <c r="L114" s="48">
        <f t="shared" ref="L114" si="25">J114*K114</f>
        <v>0</v>
      </c>
      <c r="M114" s="91"/>
    </row>
    <row r="115" spans="1:13" s="1" customFormat="1" ht="34.5" customHeight="1" x14ac:dyDescent="0.25">
      <c r="A115" s="17">
        <v>74</v>
      </c>
      <c r="B115" s="18" t="s">
        <v>450</v>
      </c>
      <c r="C115" s="19" t="s">
        <v>14</v>
      </c>
      <c r="D115" s="20" t="s">
        <v>211</v>
      </c>
      <c r="E115" s="78">
        <v>68</v>
      </c>
      <c r="F115" s="78"/>
      <c r="G115" s="21">
        <v>2000</v>
      </c>
      <c r="H115" s="95"/>
      <c r="I115" s="86"/>
      <c r="J115" s="20">
        <f t="shared" si="22"/>
        <v>68</v>
      </c>
      <c r="K115" s="103"/>
      <c r="L115" s="42">
        <f t="shared" si="23"/>
        <v>0</v>
      </c>
      <c r="M115" s="95"/>
    </row>
    <row r="116" spans="1:13" ht="34.5" customHeight="1" x14ac:dyDescent="0.25">
      <c r="A116" s="29">
        <v>75</v>
      </c>
      <c r="B116" s="30" t="s">
        <v>215</v>
      </c>
      <c r="C116" s="25" t="s">
        <v>14</v>
      </c>
      <c r="D116" s="31" t="s">
        <v>214</v>
      </c>
      <c r="E116" s="80">
        <v>178</v>
      </c>
      <c r="F116" s="80"/>
      <c r="G116" s="32">
        <v>1000</v>
      </c>
      <c r="H116" s="81"/>
      <c r="I116" s="89"/>
      <c r="J116" s="31">
        <f t="shared" si="22"/>
        <v>178</v>
      </c>
      <c r="K116" s="102"/>
      <c r="L116" s="36">
        <f t="shared" si="23"/>
        <v>0</v>
      </c>
      <c r="M116" s="81"/>
    </row>
    <row r="117" spans="1:13" s="1" customFormat="1" ht="34.5" customHeight="1" x14ac:dyDescent="0.25">
      <c r="A117" s="17">
        <v>76</v>
      </c>
      <c r="B117" s="18" t="s">
        <v>216</v>
      </c>
      <c r="C117" s="19" t="s">
        <v>14</v>
      </c>
      <c r="D117" s="20" t="s">
        <v>217</v>
      </c>
      <c r="E117" s="78">
        <v>337</v>
      </c>
      <c r="F117" s="78"/>
      <c r="G117" s="21">
        <v>500</v>
      </c>
      <c r="H117" s="95"/>
      <c r="I117" s="86"/>
      <c r="J117" s="20">
        <f t="shared" si="22"/>
        <v>337</v>
      </c>
      <c r="K117" s="103"/>
      <c r="L117" s="42">
        <f t="shared" si="23"/>
        <v>0</v>
      </c>
      <c r="M117" s="95"/>
    </row>
    <row r="118" spans="1:13" ht="34.5" customHeight="1" x14ac:dyDescent="0.25">
      <c r="A118" s="29">
        <v>77</v>
      </c>
      <c r="B118" s="30" t="s">
        <v>218</v>
      </c>
      <c r="C118" s="25" t="s">
        <v>14</v>
      </c>
      <c r="D118" s="31" t="s">
        <v>219</v>
      </c>
      <c r="E118" s="80">
        <v>246</v>
      </c>
      <c r="F118" s="80"/>
      <c r="G118" s="32">
        <v>2400</v>
      </c>
      <c r="H118" s="81"/>
      <c r="I118" s="89"/>
      <c r="J118" s="31">
        <f t="shared" si="22"/>
        <v>246</v>
      </c>
      <c r="K118" s="102"/>
      <c r="L118" s="36">
        <f t="shared" si="23"/>
        <v>0</v>
      </c>
      <c r="M118" s="81"/>
    </row>
    <row r="119" spans="1:13" s="1" customFormat="1" ht="34.5" customHeight="1" x14ac:dyDescent="0.25">
      <c r="A119" s="17">
        <v>78</v>
      </c>
      <c r="B119" s="18" t="s">
        <v>220</v>
      </c>
      <c r="C119" s="19" t="s">
        <v>14</v>
      </c>
      <c r="D119" s="20" t="s">
        <v>221</v>
      </c>
      <c r="E119" s="78">
        <v>104</v>
      </c>
      <c r="F119" s="78"/>
      <c r="G119" s="21">
        <v>3000</v>
      </c>
      <c r="H119" s="95"/>
      <c r="I119" s="86"/>
      <c r="J119" s="20">
        <f t="shared" si="22"/>
        <v>104</v>
      </c>
      <c r="K119" s="103"/>
      <c r="L119" s="42">
        <f t="shared" si="23"/>
        <v>0</v>
      </c>
      <c r="M119" s="95"/>
    </row>
    <row r="120" spans="1:13" ht="34.5" customHeight="1" x14ac:dyDescent="0.25">
      <c r="A120" s="29">
        <v>79</v>
      </c>
      <c r="B120" s="30" t="s">
        <v>222</v>
      </c>
      <c r="C120" s="25" t="s">
        <v>223</v>
      </c>
      <c r="D120" s="31" t="s">
        <v>23</v>
      </c>
      <c r="E120" s="80">
        <v>202</v>
      </c>
      <c r="F120" s="80"/>
      <c r="G120" s="32">
        <v>1000</v>
      </c>
      <c r="H120" s="81"/>
      <c r="I120" s="89"/>
      <c r="J120" s="31">
        <f t="shared" si="22"/>
        <v>202</v>
      </c>
      <c r="K120" s="102"/>
      <c r="L120" s="36">
        <f t="shared" si="23"/>
        <v>0</v>
      </c>
      <c r="M120" s="81"/>
    </row>
    <row r="121" spans="1:13" s="1" customFormat="1" ht="34.5" customHeight="1" x14ac:dyDescent="0.25">
      <c r="A121" s="17">
        <v>80</v>
      </c>
      <c r="B121" s="62" t="s">
        <v>464</v>
      </c>
      <c r="C121" s="19" t="s">
        <v>444</v>
      </c>
      <c r="D121" s="20" t="s">
        <v>297</v>
      </c>
      <c r="E121" s="78">
        <v>171</v>
      </c>
      <c r="F121" s="78"/>
      <c r="G121" s="21">
        <v>960</v>
      </c>
      <c r="H121" s="95"/>
      <c r="I121" s="86"/>
      <c r="J121" s="20">
        <f t="shared" si="22"/>
        <v>171</v>
      </c>
      <c r="K121" s="103"/>
      <c r="L121" s="42">
        <f t="shared" si="23"/>
        <v>0</v>
      </c>
      <c r="M121" s="95"/>
    </row>
    <row r="122" spans="1:13" ht="34.5" customHeight="1" x14ac:dyDescent="0.25">
      <c r="A122" s="160">
        <v>81</v>
      </c>
      <c r="B122" s="161" t="s">
        <v>224</v>
      </c>
      <c r="C122" s="63" t="s">
        <v>225</v>
      </c>
      <c r="D122" s="46" t="s">
        <v>226</v>
      </c>
      <c r="E122" s="162">
        <v>1231</v>
      </c>
      <c r="F122" s="162"/>
      <c r="G122" s="164">
        <v>1000</v>
      </c>
      <c r="H122" s="159"/>
      <c r="I122" s="165"/>
      <c r="J122" s="156">
        <f t="shared" si="22"/>
        <v>1231</v>
      </c>
      <c r="K122" s="157"/>
      <c r="L122" s="158">
        <f t="shared" si="23"/>
        <v>0</v>
      </c>
      <c r="M122" s="159"/>
    </row>
    <row r="123" spans="1:13" ht="34.5" customHeight="1" x14ac:dyDescent="0.25">
      <c r="A123" s="133"/>
      <c r="B123" s="133"/>
      <c r="C123" s="63" t="s">
        <v>227</v>
      </c>
      <c r="D123" s="46" t="s">
        <v>226</v>
      </c>
      <c r="E123" s="180">
        <v>0</v>
      </c>
      <c r="F123" s="180"/>
      <c r="G123" s="133"/>
      <c r="H123" s="132"/>
      <c r="I123" s="132"/>
      <c r="J123" s="133"/>
      <c r="K123" s="132"/>
      <c r="L123" s="133"/>
      <c r="M123" s="132"/>
    </row>
    <row r="124" spans="1:13" ht="34.5" customHeight="1" x14ac:dyDescent="0.25">
      <c r="A124" s="133"/>
      <c r="B124" s="133"/>
      <c r="C124" s="58" t="s">
        <v>228</v>
      </c>
      <c r="D124" s="46" t="s">
        <v>226</v>
      </c>
      <c r="E124" s="180">
        <v>0</v>
      </c>
      <c r="F124" s="180"/>
      <c r="G124" s="133"/>
      <c r="H124" s="132"/>
      <c r="I124" s="132"/>
      <c r="J124" s="133"/>
      <c r="K124" s="132"/>
      <c r="L124" s="133"/>
      <c r="M124" s="132"/>
    </row>
    <row r="125" spans="1:13" ht="34.5" customHeight="1" x14ac:dyDescent="0.25">
      <c r="A125" s="123"/>
      <c r="B125" s="123"/>
      <c r="C125" s="58" t="s">
        <v>229</v>
      </c>
      <c r="D125" s="46" t="s">
        <v>226</v>
      </c>
      <c r="E125" s="163">
        <v>0</v>
      </c>
      <c r="F125" s="163"/>
      <c r="G125" s="123"/>
      <c r="H125" s="121"/>
      <c r="I125" s="121"/>
      <c r="J125" s="123"/>
      <c r="K125" s="121"/>
      <c r="L125" s="123"/>
      <c r="M125" s="121"/>
    </row>
    <row r="126" spans="1:13" s="1" customFormat="1" ht="34.5" customHeight="1" x14ac:dyDescent="0.25">
      <c r="A126" s="170">
        <v>82</v>
      </c>
      <c r="B126" s="181" t="s">
        <v>230</v>
      </c>
      <c r="C126" s="64" t="s">
        <v>231</v>
      </c>
      <c r="D126" s="52" t="s">
        <v>226</v>
      </c>
      <c r="E126" s="172">
        <v>1104</v>
      </c>
      <c r="F126" s="172"/>
      <c r="G126" s="174">
        <v>1000</v>
      </c>
      <c r="H126" s="169"/>
      <c r="I126" s="175"/>
      <c r="J126" s="166">
        <f>ROUND(IF(ISBLANK(I126),E126, (G126*E126)/I126),0)</f>
        <v>1104</v>
      </c>
      <c r="K126" s="167"/>
      <c r="L126" s="168">
        <f>J126*K126</f>
        <v>0</v>
      </c>
      <c r="M126" s="169"/>
    </row>
    <row r="127" spans="1:13" s="1" customFormat="1" ht="34.5" customHeight="1" x14ac:dyDescent="0.25">
      <c r="A127" s="177"/>
      <c r="B127" s="177"/>
      <c r="C127" s="64" t="s">
        <v>232</v>
      </c>
      <c r="D127" s="52" t="s">
        <v>226</v>
      </c>
      <c r="E127" s="182">
        <v>0</v>
      </c>
      <c r="F127" s="182"/>
      <c r="G127" s="177"/>
      <c r="H127" s="178"/>
      <c r="I127" s="178"/>
      <c r="J127" s="177"/>
      <c r="K127" s="178"/>
      <c r="L127" s="177"/>
      <c r="M127" s="178"/>
    </row>
    <row r="128" spans="1:13" s="1" customFormat="1" ht="34.5" customHeight="1" x14ac:dyDescent="0.25">
      <c r="A128" s="177"/>
      <c r="B128" s="177"/>
      <c r="C128" s="51" t="s">
        <v>233</v>
      </c>
      <c r="D128" s="49" t="s">
        <v>226</v>
      </c>
      <c r="E128" s="182">
        <v>0</v>
      </c>
      <c r="F128" s="182"/>
      <c r="G128" s="177"/>
      <c r="H128" s="178"/>
      <c r="I128" s="178"/>
      <c r="J128" s="177"/>
      <c r="K128" s="178"/>
      <c r="L128" s="177"/>
      <c r="M128" s="178"/>
    </row>
    <row r="129" spans="1:13" s="1" customFormat="1" ht="34.5" customHeight="1" x14ac:dyDescent="0.25">
      <c r="A129" s="111"/>
      <c r="B129" s="111"/>
      <c r="C129" s="64" t="s">
        <v>234</v>
      </c>
      <c r="D129" s="52" t="s">
        <v>226</v>
      </c>
      <c r="E129" s="173">
        <v>0</v>
      </c>
      <c r="F129" s="173"/>
      <c r="G129" s="111"/>
      <c r="H129" s="109"/>
      <c r="I129" s="109"/>
      <c r="J129" s="111"/>
      <c r="K129" s="109"/>
      <c r="L129" s="111"/>
      <c r="M129" s="109"/>
    </row>
    <row r="130" spans="1:13" ht="34.5" customHeight="1" x14ac:dyDescent="0.25">
      <c r="A130" s="160">
        <v>83</v>
      </c>
      <c r="B130" s="161" t="s">
        <v>235</v>
      </c>
      <c r="C130" s="58" t="s">
        <v>236</v>
      </c>
      <c r="D130" s="46" t="s">
        <v>226</v>
      </c>
      <c r="E130" s="162">
        <v>176</v>
      </c>
      <c r="F130" s="162"/>
      <c r="G130" s="164">
        <v>1000</v>
      </c>
      <c r="H130" s="159"/>
      <c r="I130" s="183"/>
      <c r="J130" s="156">
        <f>ROUND(IF(ISBLANK(I130),E130, (G130*E130)/I130),0)</f>
        <v>176</v>
      </c>
      <c r="K130" s="157"/>
      <c r="L130" s="158">
        <f>J130*K130</f>
        <v>0</v>
      </c>
      <c r="M130" s="159"/>
    </row>
    <row r="131" spans="1:13" ht="34.5" customHeight="1" x14ac:dyDescent="0.25">
      <c r="A131" s="133"/>
      <c r="B131" s="133"/>
      <c r="C131" s="58" t="s">
        <v>237</v>
      </c>
      <c r="D131" s="46" t="s">
        <v>226</v>
      </c>
      <c r="E131" s="180">
        <v>0</v>
      </c>
      <c r="F131" s="180"/>
      <c r="G131" s="133"/>
      <c r="H131" s="132"/>
      <c r="I131" s="132"/>
      <c r="J131" s="133"/>
      <c r="K131" s="132"/>
      <c r="L131" s="133"/>
      <c r="M131" s="132"/>
    </row>
    <row r="132" spans="1:13" ht="34.5" customHeight="1" x14ac:dyDescent="0.25">
      <c r="A132" s="133"/>
      <c r="B132" s="133"/>
      <c r="C132" s="58" t="s">
        <v>238</v>
      </c>
      <c r="D132" s="46" t="s">
        <v>226</v>
      </c>
      <c r="E132" s="180">
        <v>0</v>
      </c>
      <c r="F132" s="180"/>
      <c r="G132" s="133"/>
      <c r="H132" s="132"/>
      <c r="I132" s="132"/>
      <c r="J132" s="133"/>
      <c r="K132" s="132"/>
      <c r="L132" s="133"/>
      <c r="M132" s="132"/>
    </row>
    <row r="133" spans="1:13" ht="34.5" customHeight="1" x14ac:dyDescent="0.25">
      <c r="A133" s="123"/>
      <c r="B133" s="123"/>
      <c r="C133" s="58" t="s">
        <v>239</v>
      </c>
      <c r="D133" s="46" t="s">
        <v>226</v>
      </c>
      <c r="E133" s="163">
        <v>0</v>
      </c>
      <c r="F133" s="163"/>
      <c r="G133" s="123"/>
      <c r="H133" s="121"/>
      <c r="I133" s="121"/>
      <c r="J133" s="123"/>
      <c r="K133" s="121"/>
      <c r="L133" s="123"/>
      <c r="M133" s="121"/>
    </row>
    <row r="134" spans="1:13" s="1" customFormat="1" ht="34.5" customHeight="1" x14ac:dyDescent="0.25">
      <c r="A134" s="170">
        <v>84</v>
      </c>
      <c r="B134" s="181" t="s">
        <v>240</v>
      </c>
      <c r="C134" s="64" t="s">
        <v>241</v>
      </c>
      <c r="D134" s="52" t="s">
        <v>226</v>
      </c>
      <c r="E134" s="172">
        <v>551</v>
      </c>
      <c r="F134" s="172"/>
      <c r="G134" s="174">
        <v>1000</v>
      </c>
      <c r="H134" s="169"/>
      <c r="I134" s="175"/>
      <c r="J134" s="166">
        <f>ROUND(IF(ISBLANK(I134),E134, (G134*E134)/I134),0)</f>
        <v>551</v>
      </c>
      <c r="K134" s="167"/>
      <c r="L134" s="168">
        <f>J134*K134</f>
        <v>0</v>
      </c>
      <c r="M134" s="169"/>
    </row>
    <row r="135" spans="1:13" s="1" customFormat="1" ht="34.5" customHeight="1" x14ac:dyDescent="0.25">
      <c r="A135" s="177"/>
      <c r="B135" s="177"/>
      <c r="C135" s="64" t="s">
        <v>242</v>
      </c>
      <c r="D135" s="52" t="s">
        <v>226</v>
      </c>
      <c r="E135" s="182">
        <v>0</v>
      </c>
      <c r="F135" s="182"/>
      <c r="G135" s="177"/>
      <c r="H135" s="178"/>
      <c r="I135" s="178"/>
      <c r="J135" s="177"/>
      <c r="K135" s="178"/>
      <c r="L135" s="177"/>
      <c r="M135" s="178"/>
    </row>
    <row r="136" spans="1:13" s="1" customFormat="1" ht="34.5" customHeight="1" x14ac:dyDescent="0.25">
      <c r="A136" s="177"/>
      <c r="B136" s="177"/>
      <c r="C136" s="64" t="s">
        <v>243</v>
      </c>
      <c r="D136" s="52" t="s">
        <v>226</v>
      </c>
      <c r="E136" s="182">
        <v>0</v>
      </c>
      <c r="F136" s="182"/>
      <c r="G136" s="177"/>
      <c r="H136" s="178"/>
      <c r="I136" s="178"/>
      <c r="J136" s="177"/>
      <c r="K136" s="178"/>
      <c r="L136" s="177"/>
      <c r="M136" s="178"/>
    </row>
    <row r="137" spans="1:13" s="1" customFormat="1" ht="34.5" customHeight="1" x14ac:dyDescent="0.25">
      <c r="A137" s="111"/>
      <c r="B137" s="111"/>
      <c r="C137" s="64" t="s">
        <v>244</v>
      </c>
      <c r="D137" s="52" t="s">
        <v>226</v>
      </c>
      <c r="E137" s="173">
        <v>0</v>
      </c>
      <c r="F137" s="173"/>
      <c r="G137" s="111"/>
      <c r="H137" s="109"/>
      <c r="I137" s="109"/>
      <c r="J137" s="111"/>
      <c r="K137" s="109"/>
      <c r="L137" s="111"/>
      <c r="M137" s="109"/>
    </row>
    <row r="138" spans="1:13" ht="34.5" customHeight="1" x14ac:dyDescent="0.25">
      <c r="A138" s="43">
        <v>85</v>
      </c>
      <c r="B138" s="44" t="s">
        <v>245</v>
      </c>
      <c r="C138" s="45" t="s">
        <v>14</v>
      </c>
      <c r="D138" s="46" t="s">
        <v>246</v>
      </c>
      <c r="E138" s="82">
        <v>97</v>
      </c>
      <c r="F138" s="82"/>
      <c r="G138" s="47">
        <v>1000</v>
      </c>
      <c r="H138" s="91"/>
      <c r="I138" s="92"/>
      <c r="J138" s="46">
        <f t="shared" ref="J138:J149" si="26">ROUND(IF(ISBLANK(I138),E138, (G138*E138)/I138),0)</f>
        <v>97</v>
      </c>
      <c r="K138" s="104"/>
      <c r="L138" s="48">
        <f t="shared" ref="L138:L149" si="27">J138*K138</f>
        <v>0</v>
      </c>
      <c r="M138" s="91"/>
    </row>
    <row r="139" spans="1:13" s="1" customFormat="1" ht="34.5" customHeight="1" x14ac:dyDescent="0.25">
      <c r="A139" s="49">
        <v>86</v>
      </c>
      <c r="B139" s="50" t="s">
        <v>247</v>
      </c>
      <c r="C139" s="51" t="s">
        <v>14</v>
      </c>
      <c r="D139" s="52" t="s">
        <v>246</v>
      </c>
      <c r="E139" s="83">
        <v>32</v>
      </c>
      <c r="F139" s="83"/>
      <c r="G139" s="53">
        <v>1000</v>
      </c>
      <c r="H139" s="93"/>
      <c r="I139" s="94"/>
      <c r="J139" s="52">
        <f t="shared" si="26"/>
        <v>32</v>
      </c>
      <c r="K139" s="105"/>
      <c r="L139" s="54">
        <f t="shared" si="27"/>
        <v>0</v>
      </c>
      <c r="M139" s="93"/>
    </row>
    <row r="140" spans="1:13" ht="34.5" customHeight="1" x14ac:dyDescent="0.25">
      <c r="A140" s="43">
        <v>87</v>
      </c>
      <c r="B140" s="44" t="s">
        <v>248</v>
      </c>
      <c r="C140" s="45" t="s">
        <v>14</v>
      </c>
      <c r="D140" s="46" t="s">
        <v>246</v>
      </c>
      <c r="E140" s="82">
        <v>31</v>
      </c>
      <c r="F140" s="82"/>
      <c r="G140" s="47">
        <v>1000</v>
      </c>
      <c r="H140" s="91"/>
      <c r="I140" s="92"/>
      <c r="J140" s="46">
        <f t="shared" si="26"/>
        <v>31</v>
      </c>
      <c r="K140" s="104"/>
      <c r="L140" s="48">
        <f t="shared" si="27"/>
        <v>0</v>
      </c>
      <c r="M140" s="91"/>
    </row>
    <row r="141" spans="1:13" s="1" customFormat="1" ht="34.5" customHeight="1" x14ac:dyDescent="0.25">
      <c r="A141" s="49">
        <v>88</v>
      </c>
      <c r="B141" s="50" t="s">
        <v>249</v>
      </c>
      <c r="C141" s="64" t="s">
        <v>14</v>
      </c>
      <c r="D141" s="52" t="s">
        <v>250</v>
      </c>
      <c r="E141" s="83">
        <v>152</v>
      </c>
      <c r="F141" s="83"/>
      <c r="G141" s="53">
        <v>100</v>
      </c>
      <c r="H141" s="93"/>
      <c r="I141" s="94"/>
      <c r="J141" s="52">
        <f t="shared" si="26"/>
        <v>152</v>
      </c>
      <c r="K141" s="105"/>
      <c r="L141" s="54">
        <f t="shared" si="27"/>
        <v>0</v>
      </c>
      <c r="M141" s="93"/>
    </row>
    <row r="142" spans="1:13" ht="34.5" customHeight="1" x14ac:dyDescent="0.25">
      <c r="A142" s="43">
        <v>89</v>
      </c>
      <c r="B142" s="44" t="s">
        <v>251</v>
      </c>
      <c r="C142" s="58" t="s">
        <v>252</v>
      </c>
      <c r="D142" s="46" t="s">
        <v>226</v>
      </c>
      <c r="E142" s="82">
        <v>96</v>
      </c>
      <c r="F142" s="82"/>
      <c r="G142" s="47">
        <v>1000</v>
      </c>
      <c r="H142" s="92"/>
      <c r="I142" s="92"/>
      <c r="J142" s="46">
        <f t="shared" si="26"/>
        <v>96</v>
      </c>
      <c r="K142" s="104"/>
      <c r="L142" s="48">
        <f t="shared" si="27"/>
        <v>0</v>
      </c>
      <c r="M142" s="91"/>
    </row>
    <row r="143" spans="1:13" s="1" customFormat="1" ht="34.5" customHeight="1" x14ac:dyDescent="0.25">
      <c r="A143" s="49">
        <v>90</v>
      </c>
      <c r="B143" s="50" t="s">
        <v>253</v>
      </c>
      <c r="C143" s="64" t="s">
        <v>254</v>
      </c>
      <c r="D143" s="52" t="s">
        <v>23</v>
      </c>
      <c r="E143" s="83">
        <v>66</v>
      </c>
      <c r="F143" s="83"/>
      <c r="G143" s="53">
        <v>1000</v>
      </c>
      <c r="H143" s="94"/>
      <c r="I143" s="94"/>
      <c r="J143" s="52">
        <f t="shared" si="26"/>
        <v>66</v>
      </c>
      <c r="K143" s="105"/>
      <c r="L143" s="54">
        <f t="shared" si="27"/>
        <v>0</v>
      </c>
      <c r="M143" s="93"/>
    </row>
    <row r="144" spans="1:13" ht="34.5" customHeight="1" x14ac:dyDescent="0.25">
      <c r="A144" s="43">
        <v>91</v>
      </c>
      <c r="B144" s="65" t="s">
        <v>465</v>
      </c>
      <c r="C144" s="45" t="s">
        <v>446</v>
      </c>
      <c r="D144" s="46" t="s">
        <v>297</v>
      </c>
      <c r="E144" s="82">
        <v>114</v>
      </c>
      <c r="F144" s="82"/>
      <c r="G144" s="47">
        <v>960</v>
      </c>
      <c r="H144" s="91"/>
      <c r="I144" s="92"/>
      <c r="J144" s="46">
        <f t="shared" si="26"/>
        <v>114</v>
      </c>
      <c r="K144" s="104"/>
      <c r="L144" s="48">
        <f t="shared" si="27"/>
        <v>0</v>
      </c>
      <c r="M144" s="91"/>
    </row>
    <row r="145" spans="1:13" s="1" customFormat="1" ht="34.5" customHeight="1" x14ac:dyDescent="0.25">
      <c r="A145" s="17">
        <v>92</v>
      </c>
      <c r="B145" s="18" t="s">
        <v>255</v>
      </c>
      <c r="C145" s="19" t="s">
        <v>14</v>
      </c>
      <c r="D145" s="20" t="s">
        <v>250</v>
      </c>
      <c r="E145" s="78">
        <v>1158</v>
      </c>
      <c r="F145" s="78"/>
      <c r="G145" s="21">
        <v>100</v>
      </c>
      <c r="H145" s="95"/>
      <c r="I145" s="86"/>
      <c r="J145" s="20">
        <f t="shared" si="26"/>
        <v>1158</v>
      </c>
      <c r="K145" s="103"/>
      <c r="L145" s="42">
        <f t="shared" si="27"/>
        <v>0</v>
      </c>
      <c r="M145" s="95"/>
    </row>
    <row r="146" spans="1:13" ht="34.5" customHeight="1" x14ac:dyDescent="0.25">
      <c r="A146" s="29">
        <v>93</v>
      </c>
      <c r="B146" s="24" t="s">
        <v>256</v>
      </c>
      <c r="C146" s="25" t="s">
        <v>14</v>
      </c>
      <c r="D146" s="31" t="s">
        <v>250</v>
      </c>
      <c r="E146" s="80">
        <v>249</v>
      </c>
      <c r="F146" s="80"/>
      <c r="G146" s="32">
        <v>100</v>
      </c>
      <c r="H146" s="81"/>
      <c r="I146" s="89"/>
      <c r="J146" s="31">
        <f t="shared" si="26"/>
        <v>249</v>
      </c>
      <c r="K146" s="102"/>
      <c r="L146" s="36">
        <f t="shared" si="27"/>
        <v>0</v>
      </c>
      <c r="M146" s="81"/>
    </row>
    <row r="147" spans="1:13" s="1" customFormat="1" ht="34.5" customHeight="1" x14ac:dyDescent="0.25">
      <c r="A147" s="17">
        <v>94</v>
      </c>
      <c r="B147" s="41" t="s">
        <v>257</v>
      </c>
      <c r="C147" s="19" t="s">
        <v>14</v>
      </c>
      <c r="D147" s="20" t="s">
        <v>258</v>
      </c>
      <c r="E147" s="78">
        <v>19</v>
      </c>
      <c r="F147" s="78"/>
      <c r="G147" s="21">
        <v>500</v>
      </c>
      <c r="H147" s="95"/>
      <c r="I147" s="86"/>
      <c r="J147" s="20">
        <f t="shared" si="26"/>
        <v>19</v>
      </c>
      <c r="K147" s="103"/>
      <c r="L147" s="42">
        <f t="shared" si="27"/>
        <v>0</v>
      </c>
      <c r="M147" s="95"/>
    </row>
    <row r="148" spans="1:13" ht="34.5" customHeight="1" x14ac:dyDescent="0.25">
      <c r="A148" s="29">
        <v>95</v>
      </c>
      <c r="B148" s="30" t="s">
        <v>259</v>
      </c>
      <c r="C148" s="25" t="s">
        <v>260</v>
      </c>
      <c r="D148" s="31" t="s">
        <v>261</v>
      </c>
      <c r="E148" s="80">
        <v>190</v>
      </c>
      <c r="F148" s="80"/>
      <c r="G148" s="32">
        <v>5250</v>
      </c>
      <c r="H148" s="81"/>
      <c r="I148" s="89"/>
      <c r="J148" s="31">
        <f t="shared" si="26"/>
        <v>190</v>
      </c>
      <c r="K148" s="102"/>
      <c r="L148" s="36">
        <f t="shared" si="27"/>
        <v>0</v>
      </c>
      <c r="M148" s="81"/>
    </row>
    <row r="149" spans="1:13" s="1" customFormat="1" ht="34.5" customHeight="1" x14ac:dyDescent="0.25">
      <c r="A149" s="115">
        <v>96</v>
      </c>
      <c r="B149" s="116" t="s">
        <v>262</v>
      </c>
      <c r="C149" s="19" t="s">
        <v>263</v>
      </c>
      <c r="D149" s="20" t="s">
        <v>264</v>
      </c>
      <c r="E149" s="118">
        <v>957</v>
      </c>
      <c r="F149" s="118"/>
      <c r="G149" s="110">
        <v>6000</v>
      </c>
      <c r="H149" s="114"/>
      <c r="I149" s="108"/>
      <c r="J149" s="117">
        <f t="shared" si="26"/>
        <v>957</v>
      </c>
      <c r="K149" s="138"/>
      <c r="L149" s="139">
        <f t="shared" si="27"/>
        <v>0</v>
      </c>
      <c r="M149" s="114"/>
    </row>
    <row r="150" spans="1:13" s="1" customFormat="1" ht="34.5" customHeight="1" x14ac:dyDescent="0.25">
      <c r="A150" s="111"/>
      <c r="B150" s="111"/>
      <c r="C150" s="19" t="s">
        <v>265</v>
      </c>
      <c r="D150" s="20" t="s">
        <v>264</v>
      </c>
      <c r="E150" s="119">
        <v>0</v>
      </c>
      <c r="F150" s="119"/>
      <c r="G150" s="111"/>
      <c r="H150" s="109"/>
      <c r="I150" s="109"/>
      <c r="J150" s="111"/>
      <c r="K150" s="109"/>
      <c r="L150" s="111"/>
      <c r="M150" s="109"/>
    </row>
    <row r="151" spans="1:13" ht="34.5" customHeight="1" x14ac:dyDescent="0.25">
      <c r="A151" s="29">
        <v>97</v>
      </c>
      <c r="B151" s="44" t="s">
        <v>453</v>
      </c>
      <c r="C151" s="45" t="s">
        <v>14</v>
      </c>
      <c r="D151" s="46" t="s">
        <v>264</v>
      </c>
      <c r="E151" s="80">
        <v>96</v>
      </c>
      <c r="F151" s="80"/>
      <c r="G151" s="32">
        <v>6000</v>
      </c>
      <c r="H151" s="81"/>
      <c r="I151" s="89"/>
      <c r="J151" s="31">
        <f t="shared" ref="J151" si="28">ROUND(IF(ISBLANK(I151),E151, (G151*E151)/I151),0)</f>
        <v>96</v>
      </c>
      <c r="K151" s="102"/>
      <c r="L151" s="36">
        <f t="shared" ref="L151" si="29">J151*K151</f>
        <v>0</v>
      </c>
      <c r="M151" s="81"/>
    </row>
    <row r="152" spans="1:13" s="1" customFormat="1" ht="34.5" customHeight="1" x14ac:dyDescent="0.25">
      <c r="A152" s="170">
        <v>98</v>
      </c>
      <c r="B152" s="181" t="s">
        <v>266</v>
      </c>
      <c r="C152" s="51" t="s">
        <v>267</v>
      </c>
      <c r="D152" s="52" t="s">
        <v>268</v>
      </c>
      <c r="E152" s="172">
        <v>26</v>
      </c>
      <c r="F152" s="172"/>
      <c r="G152" s="174">
        <v>8000</v>
      </c>
      <c r="H152" s="169"/>
      <c r="I152" s="175"/>
      <c r="J152" s="166">
        <f>ROUND(IF(ISBLANK(I152),E152, (G152*E152)/I152),0)</f>
        <v>26</v>
      </c>
      <c r="K152" s="167"/>
      <c r="L152" s="168">
        <f>J152*K152</f>
        <v>0</v>
      </c>
      <c r="M152" s="169"/>
    </row>
    <row r="153" spans="1:13" s="1" customFormat="1" ht="34.5" customHeight="1" x14ac:dyDescent="0.25">
      <c r="A153" s="111"/>
      <c r="B153" s="111"/>
      <c r="C153" s="51" t="s">
        <v>454</v>
      </c>
      <c r="D153" s="52" t="s">
        <v>269</v>
      </c>
      <c r="E153" s="173">
        <v>0</v>
      </c>
      <c r="F153" s="173"/>
      <c r="G153" s="111"/>
      <c r="H153" s="109"/>
      <c r="I153" s="109"/>
      <c r="J153" s="111"/>
      <c r="K153" s="109"/>
      <c r="L153" s="111"/>
      <c r="M153" s="109"/>
    </row>
    <row r="154" spans="1:13" ht="34.5" customHeight="1" x14ac:dyDescent="0.25">
      <c r="A154" s="43">
        <v>99</v>
      </c>
      <c r="B154" s="44" t="s">
        <v>270</v>
      </c>
      <c r="C154" s="45" t="s">
        <v>14</v>
      </c>
      <c r="D154" s="46" t="s">
        <v>250</v>
      </c>
      <c r="E154" s="82">
        <v>194</v>
      </c>
      <c r="F154" s="82"/>
      <c r="G154" s="47">
        <v>100</v>
      </c>
      <c r="H154" s="91"/>
      <c r="I154" s="92"/>
      <c r="J154" s="46">
        <f t="shared" ref="J154:J157" si="30">ROUND(IF(ISBLANK(I154),E154, (G154*E154)/I154),0)</f>
        <v>194</v>
      </c>
      <c r="K154" s="104"/>
      <c r="L154" s="48">
        <f t="shared" ref="L154:L157" si="31">J154*K154</f>
        <v>0</v>
      </c>
      <c r="M154" s="91"/>
    </row>
    <row r="155" spans="1:13" s="1" customFormat="1" ht="34.5" customHeight="1" x14ac:dyDescent="0.25">
      <c r="A155" s="49">
        <v>100</v>
      </c>
      <c r="B155" s="50" t="s">
        <v>271</v>
      </c>
      <c r="C155" s="51" t="s">
        <v>14</v>
      </c>
      <c r="D155" s="52" t="s">
        <v>250</v>
      </c>
      <c r="E155" s="83">
        <v>218</v>
      </c>
      <c r="F155" s="83"/>
      <c r="G155" s="53">
        <v>100</v>
      </c>
      <c r="H155" s="93"/>
      <c r="I155" s="94"/>
      <c r="J155" s="52">
        <f t="shared" si="30"/>
        <v>218</v>
      </c>
      <c r="K155" s="105"/>
      <c r="L155" s="54">
        <f t="shared" si="31"/>
        <v>0</v>
      </c>
      <c r="M155" s="93"/>
    </row>
    <row r="156" spans="1:13" ht="34.5" customHeight="1" x14ac:dyDescent="0.25">
      <c r="A156" s="43">
        <v>101</v>
      </c>
      <c r="B156" s="44" t="s">
        <v>272</v>
      </c>
      <c r="C156" s="45" t="s">
        <v>14</v>
      </c>
      <c r="D156" s="46" t="s">
        <v>250</v>
      </c>
      <c r="E156" s="82">
        <v>70</v>
      </c>
      <c r="F156" s="82"/>
      <c r="G156" s="47">
        <v>100</v>
      </c>
      <c r="H156" s="91"/>
      <c r="I156" s="92"/>
      <c r="J156" s="46">
        <f t="shared" si="30"/>
        <v>70</v>
      </c>
      <c r="K156" s="104"/>
      <c r="L156" s="48">
        <f t="shared" si="31"/>
        <v>0</v>
      </c>
      <c r="M156" s="91"/>
    </row>
    <row r="157" spans="1:13" s="1" customFormat="1" ht="34.5" customHeight="1" x14ac:dyDescent="0.25">
      <c r="A157" s="170">
        <v>102</v>
      </c>
      <c r="B157" s="181" t="s">
        <v>273</v>
      </c>
      <c r="C157" s="66" t="s">
        <v>274</v>
      </c>
      <c r="D157" s="52" t="s">
        <v>23</v>
      </c>
      <c r="E157" s="172">
        <v>1403</v>
      </c>
      <c r="F157" s="172"/>
      <c r="G157" s="174">
        <v>1000</v>
      </c>
      <c r="H157" s="169"/>
      <c r="I157" s="175"/>
      <c r="J157" s="166">
        <f t="shared" si="30"/>
        <v>1403</v>
      </c>
      <c r="K157" s="167"/>
      <c r="L157" s="168">
        <f t="shared" si="31"/>
        <v>0</v>
      </c>
      <c r="M157" s="169"/>
    </row>
    <row r="158" spans="1:13" s="1" customFormat="1" ht="34.5" customHeight="1" x14ac:dyDescent="0.25">
      <c r="A158" s="177"/>
      <c r="B158" s="177"/>
      <c r="C158" s="51" t="s">
        <v>275</v>
      </c>
      <c r="D158" s="52" t="s">
        <v>23</v>
      </c>
      <c r="E158" s="182">
        <v>0</v>
      </c>
      <c r="F158" s="182"/>
      <c r="G158" s="177"/>
      <c r="H158" s="178"/>
      <c r="I158" s="178"/>
      <c r="J158" s="177"/>
      <c r="K158" s="178"/>
      <c r="L158" s="177"/>
      <c r="M158" s="178"/>
    </row>
    <row r="159" spans="1:13" s="1" customFormat="1" ht="34.5" customHeight="1" x14ac:dyDescent="0.25">
      <c r="A159" s="111"/>
      <c r="B159" s="111"/>
      <c r="C159" s="51" t="s">
        <v>276</v>
      </c>
      <c r="D159" s="52" t="s">
        <v>23</v>
      </c>
      <c r="E159" s="173">
        <v>0</v>
      </c>
      <c r="F159" s="173"/>
      <c r="G159" s="111"/>
      <c r="H159" s="109"/>
      <c r="I159" s="109"/>
      <c r="J159" s="111"/>
      <c r="K159" s="109"/>
      <c r="L159" s="111"/>
      <c r="M159" s="109"/>
    </row>
    <row r="160" spans="1:13" ht="34.5" customHeight="1" x14ac:dyDescent="0.25">
      <c r="A160" s="160">
        <v>103</v>
      </c>
      <c r="B160" s="161" t="s">
        <v>447</v>
      </c>
      <c r="C160" s="58" t="s">
        <v>277</v>
      </c>
      <c r="D160" s="46" t="s">
        <v>15</v>
      </c>
      <c r="E160" s="162">
        <v>40</v>
      </c>
      <c r="F160" s="162"/>
      <c r="G160" s="164">
        <v>500</v>
      </c>
      <c r="H160" s="159"/>
      <c r="I160" s="165"/>
      <c r="J160" s="156">
        <f>ROUND(IF(ISBLANK(I160),E160, (G160*E160)/I160),0)</f>
        <v>40</v>
      </c>
      <c r="K160" s="157"/>
      <c r="L160" s="158">
        <f>J160*K160</f>
        <v>0</v>
      </c>
      <c r="M160" s="159"/>
    </row>
    <row r="161" spans="1:13" ht="34.5" customHeight="1" x14ac:dyDescent="0.25">
      <c r="A161" s="133"/>
      <c r="B161" s="133"/>
      <c r="C161" s="58" t="s">
        <v>278</v>
      </c>
      <c r="D161" s="46" t="s">
        <v>15</v>
      </c>
      <c r="E161" s="180">
        <v>0</v>
      </c>
      <c r="F161" s="180"/>
      <c r="G161" s="133"/>
      <c r="H161" s="132"/>
      <c r="I161" s="132"/>
      <c r="J161" s="133"/>
      <c r="K161" s="132"/>
      <c r="L161" s="133"/>
      <c r="M161" s="132"/>
    </row>
    <row r="162" spans="1:13" ht="34.5" customHeight="1" x14ac:dyDescent="0.25">
      <c r="A162" s="184"/>
      <c r="B162" s="184"/>
      <c r="C162" s="58" t="s">
        <v>279</v>
      </c>
      <c r="D162" s="46" t="s">
        <v>15</v>
      </c>
      <c r="E162" s="163">
        <v>0</v>
      </c>
      <c r="F162" s="163"/>
      <c r="G162" s="123"/>
      <c r="H162" s="121"/>
      <c r="I162" s="121"/>
      <c r="J162" s="123"/>
      <c r="K162" s="121"/>
      <c r="L162" s="123"/>
      <c r="M162" s="121"/>
    </row>
    <row r="163" spans="1:13" s="1" customFormat="1" ht="34.5" customHeight="1" x14ac:dyDescent="0.25">
      <c r="A163" s="17">
        <v>104</v>
      </c>
      <c r="B163" s="67" t="s">
        <v>448</v>
      </c>
      <c r="C163" s="68" t="s">
        <v>14</v>
      </c>
      <c r="D163" s="20" t="s">
        <v>23</v>
      </c>
      <c r="E163" s="78">
        <v>41</v>
      </c>
      <c r="F163" s="78"/>
      <c r="G163" s="21">
        <v>1000</v>
      </c>
      <c r="H163" s="95"/>
      <c r="I163" s="86"/>
      <c r="J163" s="20">
        <f t="shared" ref="J163" si="32">ROUND(IF(ISBLANK(I163),E163, (G163*E163)/I163),0)</f>
        <v>41</v>
      </c>
      <c r="K163" s="103"/>
      <c r="L163" s="42">
        <f t="shared" ref="L163" si="33">J163*K163</f>
        <v>0</v>
      </c>
      <c r="M163" s="95"/>
    </row>
    <row r="164" spans="1:13" ht="34.5" customHeight="1" x14ac:dyDescent="0.25">
      <c r="A164" s="43" t="s">
        <v>467</v>
      </c>
      <c r="B164" s="69" t="s">
        <v>449</v>
      </c>
      <c r="C164" s="58" t="s">
        <v>14</v>
      </c>
      <c r="D164" s="46" t="s">
        <v>23</v>
      </c>
      <c r="E164" s="82">
        <v>41</v>
      </c>
      <c r="F164" s="82"/>
      <c r="G164" s="47">
        <v>1000</v>
      </c>
      <c r="H164" s="91"/>
      <c r="I164" s="92"/>
      <c r="J164" s="46">
        <f t="shared" ref="J164" si="34">ROUND(IF(ISBLANK(I164),E164, (G164*E164)/I164),0)</f>
        <v>41</v>
      </c>
      <c r="K164" s="104"/>
      <c r="L164" s="48">
        <f t="shared" ref="L164" si="35">J164*K164</f>
        <v>0</v>
      </c>
      <c r="M164" s="91"/>
    </row>
    <row r="165" spans="1:13" s="1" customFormat="1" ht="34.5" customHeight="1" x14ac:dyDescent="0.25">
      <c r="A165" s="148">
        <v>105</v>
      </c>
      <c r="B165" s="186" t="s">
        <v>280</v>
      </c>
      <c r="C165" s="51" t="s">
        <v>281</v>
      </c>
      <c r="D165" s="52" t="s">
        <v>76</v>
      </c>
      <c r="E165" s="172">
        <v>196</v>
      </c>
      <c r="F165" s="172"/>
      <c r="G165" s="174">
        <v>50</v>
      </c>
      <c r="H165" s="169"/>
      <c r="I165" s="175"/>
      <c r="J165" s="166">
        <f>ROUND(IF(ISBLANK(I165),E165, (G165*E165)/I165),0)</f>
        <v>196</v>
      </c>
      <c r="K165" s="167"/>
      <c r="L165" s="168">
        <f>J165*K165</f>
        <v>0</v>
      </c>
      <c r="M165" s="169"/>
    </row>
    <row r="166" spans="1:13" s="1" customFormat="1" ht="34.5" customHeight="1" x14ac:dyDescent="0.25">
      <c r="A166" s="185"/>
      <c r="B166" s="177"/>
      <c r="C166" s="51" t="s">
        <v>282</v>
      </c>
      <c r="D166" s="52" t="s">
        <v>76</v>
      </c>
      <c r="E166" s="182">
        <v>0</v>
      </c>
      <c r="F166" s="182"/>
      <c r="G166" s="177"/>
      <c r="H166" s="178"/>
      <c r="I166" s="178"/>
      <c r="J166" s="177"/>
      <c r="K166" s="178"/>
      <c r="L166" s="177"/>
      <c r="M166" s="178"/>
    </row>
    <row r="167" spans="1:13" s="1" customFormat="1" ht="34.5" customHeight="1" x14ac:dyDescent="0.25">
      <c r="A167" s="149"/>
      <c r="B167" s="111"/>
      <c r="C167" s="51" t="s">
        <v>283</v>
      </c>
      <c r="D167" s="52" t="s">
        <v>76</v>
      </c>
      <c r="E167" s="173">
        <v>0</v>
      </c>
      <c r="F167" s="173"/>
      <c r="G167" s="111"/>
      <c r="H167" s="109"/>
      <c r="I167" s="109"/>
      <c r="J167" s="111"/>
      <c r="K167" s="109"/>
      <c r="L167" s="111"/>
      <c r="M167" s="109"/>
    </row>
    <row r="168" spans="1:13" ht="34.5" customHeight="1" x14ac:dyDescent="0.25">
      <c r="A168" s="43">
        <v>106</v>
      </c>
      <c r="B168" s="61" t="s">
        <v>284</v>
      </c>
      <c r="C168" s="45" t="s">
        <v>14</v>
      </c>
      <c r="D168" s="46" t="s">
        <v>88</v>
      </c>
      <c r="E168" s="82">
        <v>68</v>
      </c>
      <c r="F168" s="82"/>
      <c r="G168" s="47">
        <v>200</v>
      </c>
      <c r="H168" s="91"/>
      <c r="I168" s="92"/>
      <c r="J168" s="46">
        <f t="shared" ref="J168:J169" si="36">ROUND(IF(ISBLANK(I168),E168, (G168*E168)/I168),0)</f>
        <v>68</v>
      </c>
      <c r="K168" s="104"/>
      <c r="L168" s="48">
        <f t="shared" ref="L168:L169" si="37">J168*K168</f>
        <v>0</v>
      </c>
      <c r="M168" s="91"/>
    </row>
    <row r="169" spans="1:13" s="1" customFormat="1" ht="34.5" customHeight="1" x14ac:dyDescent="0.25">
      <c r="A169" s="170">
        <v>107</v>
      </c>
      <c r="B169" s="181" t="s">
        <v>285</v>
      </c>
      <c r="C169" s="51" t="s">
        <v>286</v>
      </c>
      <c r="D169" s="52" t="s">
        <v>23</v>
      </c>
      <c r="E169" s="172">
        <v>1587</v>
      </c>
      <c r="F169" s="172"/>
      <c r="G169" s="174">
        <v>1000</v>
      </c>
      <c r="H169" s="169"/>
      <c r="I169" s="175"/>
      <c r="J169" s="166">
        <f t="shared" si="36"/>
        <v>1587</v>
      </c>
      <c r="K169" s="167"/>
      <c r="L169" s="168">
        <f t="shared" si="37"/>
        <v>0</v>
      </c>
      <c r="M169" s="169"/>
    </row>
    <row r="170" spans="1:13" s="1" customFormat="1" ht="34.5" customHeight="1" x14ac:dyDescent="0.25">
      <c r="A170" s="177"/>
      <c r="B170" s="177"/>
      <c r="C170" s="51" t="s">
        <v>287</v>
      </c>
      <c r="D170" s="52" t="s">
        <v>23</v>
      </c>
      <c r="E170" s="182">
        <v>0</v>
      </c>
      <c r="F170" s="182"/>
      <c r="G170" s="177"/>
      <c r="H170" s="178"/>
      <c r="I170" s="178"/>
      <c r="J170" s="177"/>
      <c r="K170" s="178"/>
      <c r="L170" s="177"/>
      <c r="M170" s="178"/>
    </row>
    <row r="171" spans="1:13" s="1" customFormat="1" ht="34.5" customHeight="1" x14ac:dyDescent="0.25">
      <c r="A171" s="111"/>
      <c r="B171" s="111"/>
      <c r="C171" s="51" t="s">
        <v>288</v>
      </c>
      <c r="D171" s="52" t="s">
        <v>23</v>
      </c>
      <c r="E171" s="173">
        <v>0</v>
      </c>
      <c r="F171" s="173"/>
      <c r="G171" s="111"/>
      <c r="H171" s="109"/>
      <c r="I171" s="109"/>
      <c r="J171" s="111"/>
      <c r="K171" s="109"/>
      <c r="L171" s="111"/>
      <c r="M171" s="109"/>
    </row>
    <row r="172" spans="1:13" ht="34.5" customHeight="1" x14ac:dyDescent="0.25">
      <c r="A172" s="43">
        <v>108</v>
      </c>
      <c r="B172" s="44" t="s">
        <v>289</v>
      </c>
      <c r="C172" s="45" t="s">
        <v>14</v>
      </c>
      <c r="D172" s="46" t="s">
        <v>23</v>
      </c>
      <c r="E172" s="82">
        <v>375</v>
      </c>
      <c r="F172" s="82"/>
      <c r="G172" s="47">
        <v>1000</v>
      </c>
      <c r="H172" s="91"/>
      <c r="I172" s="92"/>
      <c r="J172" s="46">
        <f t="shared" ref="J172:J174" si="38">ROUND(IF(ISBLANK(I172),E172, (G172*E172)/I172),0)</f>
        <v>375</v>
      </c>
      <c r="K172" s="104"/>
      <c r="L172" s="48">
        <f t="shared" ref="L172:L174" si="39">J172*K172</f>
        <v>0</v>
      </c>
      <c r="M172" s="91"/>
    </row>
    <row r="173" spans="1:13" s="1" customFormat="1" ht="34.5" customHeight="1" x14ac:dyDescent="0.25">
      <c r="A173" s="49">
        <v>109</v>
      </c>
      <c r="B173" s="70" t="s">
        <v>290</v>
      </c>
      <c r="C173" s="64" t="s">
        <v>14</v>
      </c>
      <c r="D173" s="52" t="s">
        <v>23</v>
      </c>
      <c r="E173" s="83">
        <v>135</v>
      </c>
      <c r="F173" s="83"/>
      <c r="G173" s="53">
        <v>1000</v>
      </c>
      <c r="H173" s="94"/>
      <c r="I173" s="94"/>
      <c r="J173" s="52">
        <f t="shared" si="38"/>
        <v>135</v>
      </c>
      <c r="K173" s="105"/>
      <c r="L173" s="54">
        <f t="shared" si="39"/>
        <v>0</v>
      </c>
      <c r="M173" s="93"/>
    </row>
    <row r="174" spans="1:13" ht="34.5" customHeight="1" x14ac:dyDescent="0.25">
      <c r="A174" s="160">
        <v>110</v>
      </c>
      <c r="B174" s="161" t="s">
        <v>291</v>
      </c>
      <c r="C174" s="45" t="s">
        <v>292</v>
      </c>
      <c r="D174" s="46" t="s">
        <v>23</v>
      </c>
      <c r="E174" s="162">
        <v>382</v>
      </c>
      <c r="F174" s="162"/>
      <c r="G174" s="164">
        <v>1000</v>
      </c>
      <c r="H174" s="159"/>
      <c r="I174" s="165"/>
      <c r="J174" s="156">
        <f t="shared" si="38"/>
        <v>382</v>
      </c>
      <c r="K174" s="157"/>
      <c r="L174" s="158">
        <f t="shared" si="39"/>
        <v>0</v>
      </c>
      <c r="M174" s="159"/>
    </row>
    <row r="175" spans="1:13" ht="34.5" customHeight="1" x14ac:dyDescent="0.25">
      <c r="A175" s="133"/>
      <c r="B175" s="133"/>
      <c r="C175" s="45" t="s">
        <v>293</v>
      </c>
      <c r="D175" s="46" t="s">
        <v>23</v>
      </c>
      <c r="E175" s="180">
        <v>0</v>
      </c>
      <c r="F175" s="180"/>
      <c r="G175" s="133"/>
      <c r="H175" s="132"/>
      <c r="I175" s="132"/>
      <c r="J175" s="133"/>
      <c r="K175" s="132"/>
      <c r="L175" s="133"/>
      <c r="M175" s="132"/>
    </row>
    <row r="176" spans="1:13" ht="34.5" customHeight="1" x14ac:dyDescent="0.25">
      <c r="A176" s="123"/>
      <c r="B176" s="123"/>
      <c r="C176" s="45" t="s">
        <v>294</v>
      </c>
      <c r="D176" s="46" t="s">
        <v>23</v>
      </c>
      <c r="E176" s="163">
        <v>0</v>
      </c>
      <c r="F176" s="163"/>
      <c r="G176" s="123"/>
      <c r="H176" s="121"/>
      <c r="I176" s="121"/>
      <c r="J176" s="123"/>
      <c r="K176" s="121"/>
      <c r="L176" s="123"/>
      <c r="M176" s="121"/>
    </row>
    <row r="177" spans="1:13" s="1" customFormat="1" ht="34.5" customHeight="1" x14ac:dyDescent="0.25">
      <c r="A177" s="49">
        <v>111</v>
      </c>
      <c r="B177" s="50" t="s">
        <v>295</v>
      </c>
      <c r="C177" s="51" t="s">
        <v>296</v>
      </c>
      <c r="D177" s="52" t="s">
        <v>297</v>
      </c>
      <c r="E177" s="83">
        <v>1105</v>
      </c>
      <c r="F177" s="83"/>
      <c r="G177" s="53">
        <v>960</v>
      </c>
      <c r="H177" s="93"/>
      <c r="I177" s="94"/>
      <c r="J177" s="52">
        <f t="shared" ref="J177:J183" si="40">ROUND(IF(ISBLANK(I177),E177, (G177*E177)/I177),0)</f>
        <v>1105</v>
      </c>
      <c r="K177" s="105"/>
      <c r="L177" s="54">
        <f t="shared" ref="L177:L183" si="41">J177*K177</f>
        <v>0</v>
      </c>
      <c r="M177" s="93"/>
    </row>
    <row r="178" spans="1:13" ht="34.5" customHeight="1" x14ac:dyDescent="0.25">
      <c r="A178" s="43">
        <v>112</v>
      </c>
      <c r="B178" s="44" t="s">
        <v>298</v>
      </c>
      <c r="C178" s="45" t="s">
        <v>299</v>
      </c>
      <c r="D178" s="46" t="s">
        <v>297</v>
      </c>
      <c r="E178" s="82">
        <v>344</v>
      </c>
      <c r="F178" s="82"/>
      <c r="G178" s="47">
        <v>960</v>
      </c>
      <c r="H178" s="91"/>
      <c r="I178" s="92"/>
      <c r="J178" s="46">
        <f t="shared" si="40"/>
        <v>344</v>
      </c>
      <c r="K178" s="104"/>
      <c r="L178" s="48">
        <f t="shared" si="41"/>
        <v>0</v>
      </c>
      <c r="M178" s="91"/>
    </row>
    <row r="179" spans="1:13" s="1" customFormat="1" ht="34.5" customHeight="1" x14ac:dyDescent="0.25">
      <c r="A179" s="49">
        <v>113</v>
      </c>
      <c r="B179" s="50" t="s">
        <v>300</v>
      </c>
      <c r="C179" s="51" t="s">
        <v>301</v>
      </c>
      <c r="D179" s="52" t="s">
        <v>297</v>
      </c>
      <c r="E179" s="83">
        <v>879</v>
      </c>
      <c r="F179" s="83"/>
      <c r="G179" s="53">
        <v>960</v>
      </c>
      <c r="H179" s="93"/>
      <c r="I179" s="94"/>
      <c r="J179" s="52">
        <f t="shared" si="40"/>
        <v>879</v>
      </c>
      <c r="K179" s="105"/>
      <c r="L179" s="54">
        <f t="shared" si="41"/>
        <v>0</v>
      </c>
      <c r="M179" s="93"/>
    </row>
    <row r="180" spans="1:13" ht="34.5" customHeight="1" x14ac:dyDescent="0.25">
      <c r="A180" s="43">
        <v>114</v>
      </c>
      <c r="B180" s="44" t="s">
        <v>302</v>
      </c>
      <c r="C180" s="45" t="s">
        <v>303</v>
      </c>
      <c r="D180" s="46" t="s">
        <v>297</v>
      </c>
      <c r="E180" s="82">
        <v>304</v>
      </c>
      <c r="F180" s="82"/>
      <c r="G180" s="47">
        <v>960</v>
      </c>
      <c r="H180" s="91"/>
      <c r="I180" s="92"/>
      <c r="J180" s="46">
        <f t="shared" si="40"/>
        <v>304</v>
      </c>
      <c r="K180" s="104"/>
      <c r="L180" s="48">
        <f t="shared" si="41"/>
        <v>0</v>
      </c>
      <c r="M180" s="91"/>
    </row>
    <row r="181" spans="1:13" s="1" customFormat="1" ht="34.5" customHeight="1" x14ac:dyDescent="0.25">
      <c r="A181" s="49">
        <v>115</v>
      </c>
      <c r="B181" s="50" t="s">
        <v>304</v>
      </c>
      <c r="C181" s="51" t="s">
        <v>305</v>
      </c>
      <c r="D181" s="52" t="s">
        <v>297</v>
      </c>
      <c r="E181" s="83">
        <v>68</v>
      </c>
      <c r="F181" s="83"/>
      <c r="G181" s="53">
        <v>960</v>
      </c>
      <c r="H181" s="93"/>
      <c r="I181" s="94"/>
      <c r="J181" s="52">
        <f t="shared" si="40"/>
        <v>68</v>
      </c>
      <c r="K181" s="105"/>
      <c r="L181" s="54">
        <f t="shared" si="41"/>
        <v>0</v>
      </c>
      <c r="M181" s="93"/>
    </row>
    <row r="182" spans="1:13" ht="34.5" customHeight="1" x14ac:dyDescent="0.25">
      <c r="A182" s="43">
        <v>116</v>
      </c>
      <c r="B182" s="44" t="s">
        <v>306</v>
      </c>
      <c r="C182" s="45" t="s">
        <v>307</v>
      </c>
      <c r="D182" s="46" t="s">
        <v>297</v>
      </c>
      <c r="E182" s="82">
        <v>288</v>
      </c>
      <c r="F182" s="82"/>
      <c r="G182" s="47">
        <v>960</v>
      </c>
      <c r="H182" s="91"/>
      <c r="I182" s="92"/>
      <c r="J182" s="46">
        <f t="shared" si="40"/>
        <v>288</v>
      </c>
      <c r="K182" s="104"/>
      <c r="L182" s="48">
        <f t="shared" si="41"/>
        <v>0</v>
      </c>
      <c r="M182" s="91"/>
    </row>
    <row r="183" spans="1:13" s="1" customFormat="1" ht="34.5" customHeight="1" x14ac:dyDescent="0.25">
      <c r="A183" s="170">
        <v>117</v>
      </c>
      <c r="B183" s="181" t="s">
        <v>308</v>
      </c>
      <c r="C183" s="51" t="s">
        <v>309</v>
      </c>
      <c r="D183" s="52" t="s">
        <v>23</v>
      </c>
      <c r="E183" s="172">
        <v>189</v>
      </c>
      <c r="F183" s="172"/>
      <c r="G183" s="174">
        <v>1000</v>
      </c>
      <c r="H183" s="169"/>
      <c r="I183" s="175"/>
      <c r="J183" s="166">
        <f t="shared" si="40"/>
        <v>189</v>
      </c>
      <c r="K183" s="167"/>
      <c r="L183" s="168">
        <f t="shared" si="41"/>
        <v>0</v>
      </c>
      <c r="M183" s="169"/>
    </row>
    <row r="184" spans="1:13" s="1" customFormat="1" ht="34.5" customHeight="1" x14ac:dyDescent="0.25">
      <c r="A184" s="177"/>
      <c r="B184" s="177"/>
      <c r="C184" s="51" t="s">
        <v>310</v>
      </c>
      <c r="D184" s="52" t="s">
        <v>23</v>
      </c>
      <c r="E184" s="182">
        <v>0</v>
      </c>
      <c r="F184" s="182"/>
      <c r="G184" s="177"/>
      <c r="H184" s="178"/>
      <c r="I184" s="178"/>
      <c r="J184" s="177"/>
      <c r="K184" s="178"/>
      <c r="L184" s="177"/>
      <c r="M184" s="178"/>
    </row>
    <row r="185" spans="1:13" s="1" customFormat="1" ht="34.5" customHeight="1" x14ac:dyDescent="0.25">
      <c r="A185" s="111"/>
      <c r="B185" s="111"/>
      <c r="C185" s="51" t="s">
        <v>311</v>
      </c>
      <c r="D185" s="52" t="s">
        <v>23</v>
      </c>
      <c r="E185" s="173">
        <v>0</v>
      </c>
      <c r="F185" s="173"/>
      <c r="G185" s="111"/>
      <c r="H185" s="109"/>
      <c r="I185" s="109"/>
      <c r="J185" s="111"/>
      <c r="K185" s="109"/>
      <c r="L185" s="111"/>
      <c r="M185" s="109"/>
    </row>
    <row r="186" spans="1:13" ht="34.5" customHeight="1" x14ac:dyDescent="0.25">
      <c r="A186" s="43">
        <v>118</v>
      </c>
      <c r="B186" s="61" t="s">
        <v>312</v>
      </c>
      <c r="C186" s="45" t="s">
        <v>14</v>
      </c>
      <c r="D186" s="46" t="s">
        <v>23</v>
      </c>
      <c r="E186" s="82">
        <v>46</v>
      </c>
      <c r="F186" s="82"/>
      <c r="G186" s="47">
        <v>1000</v>
      </c>
      <c r="H186" s="91"/>
      <c r="I186" s="92"/>
      <c r="J186" s="46">
        <f t="shared" ref="J186:J187" si="42">ROUND(IF(ISBLANK(I186),E186, (G186*E186)/I186),0)</f>
        <v>46</v>
      </c>
      <c r="K186" s="104"/>
      <c r="L186" s="48">
        <f t="shared" ref="L186:L187" si="43">J186*K186</f>
        <v>0</v>
      </c>
      <c r="M186" s="91"/>
    </row>
    <row r="187" spans="1:13" s="1" customFormat="1" ht="34.5" customHeight="1" x14ac:dyDescent="0.25">
      <c r="A187" s="170">
        <v>119</v>
      </c>
      <c r="B187" s="181" t="s">
        <v>313</v>
      </c>
      <c r="C187" s="51" t="s">
        <v>314</v>
      </c>
      <c r="D187" s="52" t="s">
        <v>23</v>
      </c>
      <c r="E187" s="172">
        <v>1456</v>
      </c>
      <c r="F187" s="172"/>
      <c r="G187" s="174">
        <v>1000</v>
      </c>
      <c r="H187" s="169"/>
      <c r="I187" s="175"/>
      <c r="J187" s="166">
        <f t="shared" si="42"/>
        <v>1456</v>
      </c>
      <c r="K187" s="167"/>
      <c r="L187" s="168">
        <f t="shared" si="43"/>
        <v>0</v>
      </c>
      <c r="M187" s="169"/>
    </row>
    <row r="188" spans="1:13" s="1" customFormat="1" ht="34.5" customHeight="1" x14ac:dyDescent="0.25">
      <c r="A188" s="177"/>
      <c r="B188" s="177"/>
      <c r="C188" s="51" t="s">
        <v>315</v>
      </c>
      <c r="D188" s="52" t="s">
        <v>23</v>
      </c>
      <c r="E188" s="182">
        <v>0</v>
      </c>
      <c r="F188" s="182"/>
      <c r="G188" s="177"/>
      <c r="H188" s="178"/>
      <c r="I188" s="178"/>
      <c r="J188" s="177"/>
      <c r="K188" s="178"/>
      <c r="L188" s="177"/>
      <c r="M188" s="178"/>
    </row>
    <row r="189" spans="1:13" s="1" customFormat="1" ht="34.5" customHeight="1" x14ac:dyDescent="0.25">
      <c r="A189" s="111"/>
      <c r="B189" s="111"/>
      <c r="C189" s="51" t="s">
        <v>316</v>
      </c>
      <c r="D189" s="52" t="s">
        <v>23</v>
      </c>
      <c r="E189" s="173">
        <v>0</v>
      </c>
      <c r="F189" s="173"/>
      <c r="G189" s="111"/>
      <c r="H189" s="109"/>
      <c r="I189" s="109"/>
      <c r="J189" s="111"/>
      <c r="K189" s="109"/>
      <c r="L189" s="111"/>
      <c r="M189" s="109"/>
    </row>
    <row r="190" spans="1:13" ht="34.5" customHeight="1" x14ac:dyDescent="0.25">
      <c r="A190" s="43">
        <v>120</v>
      </c>
      <c r="B190" s="44" t="s">
        <v>317</v>
      </c>
      <c r="C190" s="45" t="s">
        <v>14</v>
      </c>
      <c r="D190" s="46" t="s">
        <v>23</v>
      </c>
      <c r="E190" s="82">
        <v>256</v>
      </c>
      <c r="F190" s="82"/>
      <c r="G190" s="47">
        <v>1000</v>
      </c>
      <c r="H190" s="91"/>
      <c r="I190" s="92"/>
      <c r="J190" s="46">
        <f t="shared" ref="J190:J198" si="44">ROUND(IF(ISBLANK(I190),E190, (G190*E190)/I190),0)</f>
        <v>256</v>
      </c>
      <c r="K190" s="104"/>
      <c r="L190" s="48">
        <f t="shared" ref="L190:L198" si="45">J190*K190</f>
        <v>0</v>
      </c>
      <c r="M190" s="91"/>
    </row>
    <row r="191" spans="1:13" s="1" customFormat="1" ht="34.5" customHeight="1" x14ac:dyDescent="0.25">
      <c r="A191" s="49">
        <v>121</v>
      </c>
      <c r="B191" s="50" t="s">
        <v>318</v>
      </c>
      <c r="C191" s="51" t="s">
        <v>14</v>
      </c>
      <c r="D191" s="52" t="s">
        <v>23</v>
      </c>
      <c r="E191" s="83">
        <v>77</v>
      </c>
      <c r="F191" s="83"/>
      <c r="G191" s="53">
        <v>1000</v>
      </c>
      <c r="H191" s="93"/>
      <c r="I191" s="94"/>
      <c r="J191" s="52">
        <f t="shared" si="44"/>
        <v>77</v>
      </c>
      <c r="K191" s="105"/>
      <c r="L191" s="54">
        <f t="shared" si="45"/>
        <v>0</v>
      </c>
      <c r="M191" s="93"/>
    </row>
    <row r="192" spans="1:13" ht="34.5" customHeight="1" x14ac:dyDescent="0.25">
      <c r="A192" s="43">
        <v>122</v>
      </c>
      <c r="B192" s="44" t="s">
        <v>319</v>
      </c>
      <c r="C192" s="45" t="s">
        <v>14</v>
      </c>
      <c r="D192" s="46" t="s">
        <v>15</v>
      </c>
      <c r="E192" s="82">
        <v>144</v>
      </c>
      <c r="F192" s="82"/>
      <c r="G192" s="47">
        <v>500</v>
      </c>
      <c r="H192" s="91"/>
      <c r="I192" s="92"/>
      <c r="J192" s="46">
        <f t="shared" si="44"/>
        <v>144</v>
      </c>
      <c r="K192" s="104"/>
      <c r="L192" s="48">
        <f t="shared" si="45"/>
        <v>0</v>
      </c>
      <c r="M192" s="91"/>
    </row>
    <row r="193" spans="1:13" s="1" customFormat="1" ht="34.5" customHeight="1" x14ac:dyDescent="0.25">
      <c r="A193" s="49">
        <v>123</v>
      </c>
      <c r="B193" s="50" t="s">
        <v>320</v>
      </c>
      <c r="C193" s="51" t="s">
        <v>14</v>
      </c>
      <c r="D193" s="52" t="s">
        <v>321</v>
      </c>
      <c r="E193" s="83">
        <v>185</v>
      </c>
      <c r="F193" s="83"/>
      <c r="G193" s="53">
        <v>1200</v>
      </c>
      <c r="H193" s="93"/>
      <c r="I193" s="94"/>
      <c r="J193" s="52">
        <f t="shared" si="44"/>
        <v>185</v>
      </c>
      <c r="K193" s="105"/>
      <c r="L193" s="54">
        <f t="shared" si="45"/>
        <v>0</v>
      </c>
      <c r="M193" s="93"/>
    </row>
    <row r="194" spans="1:13" ht="34.5" customHeight="1" x14ac:dyDescent="0.25">
      <c r="A194" s="43">
        <v>124</v>
      </c>
      <c r="B194" s="44" t="s">
        <v>322</v>
      </c>
      <c r="C194" s="45" t="s">
        <v>323</v>
      </c>
      <c r="D194" s="46" t="s">
        <v>20</v>
      </c>
      <c r="E194" s="82">
        <v>63</v>
      </c>
      <c r="F194" s="82"/>
      <c r="G194" s="47">
        <v>250</v>
      </c>
      <c r="H194" s="91"/>
      <c r="I194" s="92"/>
      <c r="J194" s="46">
        <f t="shared" si="44"/>
        <v>63</v>
      </c>
      <c r="K194" s="104"/>
      <c r="L194" s="48">
        <f t="shared" si="45"/>
        <v>0</v>
      </c>
      <c r="M194" s="91"/>
    </row>
    <row r="195" spans="1:13" s="1" customFormat="1" ht="34.5" customHeight="1" x14ac:dyDescent="0.25">
      <c r="A195" s="49">
        <v>125</v>
      </c>
      <c r="B195" s="50" t="s">
        <v>324</v>
      </c>
      <c r="C195" s="51" t="s">
        <v>14</v>
      </c>
      <c r="D195" s="52" t="s">
        <v>325</v>
      </c>
      <c r="E195" s="83">
        <v>87</v>
      </c>
      <c r="F195" s="83"/>
      <c r="G195" s="53">
        <v>60</v>
      </c>
      <c r="H195" s="93"/>
      <c r="I195" s="94"/>
      <c r="J195" s="52">
        <f t="shared" si="44"/>
        <v>87</v>
      </c>
      <c r="K195" s="105"/>
      <c r="L195" s="54">
        <f t="shared" si="45"/>
        <v>0</v>
      </c>
      <c r="M195" s="93"/>
    </row>
    <row r="196" spans="1:13" ht="34.5" customHeight="1" x14ac:dyDescent="0.25">
      <c r="A196" s="71">
        <v>126</v>
      </c>
      <c r="B196" s="44" t="s">
        <v>326</v>
      </c>
      <c r="C196" s="45" t="s">
        <v>14</v>
      </c>
      <c r="D196" s="72" t="s">
        <v>327</v>
      </c>
      <c r="E196" s="84">
        <v>59</v>
      </c>
      <c r="F196" s="84"/>
      <c r="G196" s="73">
        <v>40</v>
      </c>
      <c r="H196" s="96"/>
      <c r="I196" s="97"/>
      <c r="J196" s="72">
        <f t="shared" si="44"/>
        <v>59</v>
      </c>
      <c r="K196" s="106"/>
      <c r="L196" s="48">
        <f t="shared" si="45"/>
        <v>0</v>
      </c>
      <c r="M196" s="96"/>
    </row>
    <row r="197" spans="1:13" s="1" customFormat="1" ht="34.5" customHeight="1" x14ac:dyDescent="0.25">
      <c r="A197" s="49">
        <v>127</v>
      </c>
      <c r="B197" s="50" t="s">
        <v>328</v>
      </c>
      <c r="C197" s="51" t="s">
        <v>329</v>
      </c>
      <c r="D197" s="52" t="s">
        <v>330</v>
      </c>
      <c r="E197" s="83">
        <v>177</v>
      </c>
      <c r="F197" s="83"/>
      <c r="G197" s="53">
        <v>120</v>
      </c>
      <c r="H197" s="93"/>
      <c r="I197" s="94"/>
      <c r="J197" s="52">
        <f t="shared" si="44"/>
        <v>177</v>
      </c>
      <c r="K197" s="105"/>
      <c r="L197" s="54">
        <f t="shared" si="45"/>
        <v>0</v>
      </c>
      <c r="M197" s="93"/>
    </row>
    <row r="198" spans="1:13" ht="34.5" customHeight="1" x14ac:dyDescent="0.25">
      <c r="A198" s="160">
        <v>128</v>
      </c>
      <c r="B198" s="161" t="s">
        <v>331</v>
      </c>
      <c r="C198" s="45" t="s">
        <v>332</v>
      </c>
      <c r="D198" s="156" t="s">
        <v>140</v>
      </c>
      <c r="E198" s="162">
        <v>381</v>
      </c>
      <c r="F198" s="162"/>
      <c r="G198" s="164">
        <v>2500</v>
      </c>
      <c r="H198" s="159"/>
      <c r="I198" s="165"/>
      <c r="J198" s="156">
        <f t="shared" si="44"/>
        <v>381</v>
      </c>
      <c r="K198" s="157"/>
      <c r="L198" s="158">
        <f t="shared" si="45"/>
        <v>0</v>
      </c>
      <c r="M198" s="159"/>
    </row>
    <row r="199" spans="1:13" ht="34.5" customHeight="1" x14ac:dyDescent="0.25">
      <c r="A199" s="133"/>
      <c r="B199" s="133"/>
      <c r="C199" s="45" t="s">
        <v>333</v>
      </c>
      <c r="D199" s="133"/>
      <c r="E199" s="180">
        <v>0</v>
      </c>
      <c r="F199" s="180"/>
      <c r="G199" s="133"/>
      <c r="H199" s="132"/>
      <c r="I199" s="132"/>
      <c r="J199" s="133"/>
      <c r="K199" s="132"/>
      <c r="L199" s="133"/>
      <c r="M199" s="132"/>
    </row>
    <row r="200" spans="1:13" ht="34.5" customHeight="1" x14ac:dyDescent="0.25">
      <c r="A200" s="123"/>
      <c r="B200" s="123"/>
      <c r="C200" s="45" t="s">
        <v>334</v>
      </c>
      <c r="D200" s="123"/>
      <c r="E200" s="163">
        <v>0</v>
      </c>
      <c r="F200" s="163"/>
      <c r="G200" s="123"/>
      <c r="H200" s="121"/>
      <c r="I200" s="121"/>
      <c r="J200" s="123"/>
      <c r="K200" s="121"/>
      <c r="L200" s="123"/>
      <c r="M200" s="121"/>
    </row>
    <row r="201" spans="1:13" s="1" customFormat="1" ht="34.5" customHeight="1" x14ac:dyDescent="0.25">
      <c r="A201" s="176" t="s">
        <v>468</v>
      </c>
      <c r="B201" s="181" t="s">
        <v>335</v>
      </c>
      <c r="C201" s="51" t="s">
        <v>336</v>
      </c>
      <c r="D201" s="166" t="s">
        <v>140</v>
      </c>
      <c r="E201" s="172">
        <v>426</v>
      </c>
      <c r="F201" s="172"/>
      <c r="G201" s="166">
        <v>2500</v>
      </c>
      <c r="H201" s="169"/>
      <c r="I201" s="187"/>
      <c r="J201" s="166">
        <f>ROUND(IF(ISBLANK(I201),E201, (G201*E201)/I201),0)</f>
        <v>426</v>
      </c>
      <c r="K201" s="167"/>
      <c r="L201" s="168">
        <f>J201*K201</f>
        <v>0</v>
      </c>
      <c r="M201" s="188"/>
    </row>
    <row r="202" spans="1:13" s="1" customFormat="1" ht="34.5" customHeight="1" x14ac:dyDescent="0.25">
      <c r="A202" s="111"/>
      <c r="B202" s="111"/>
      <c r="C202" s="51" t="s">
        <v>337</v>
      </c>
      <c r="D202" s="111"/>
      <c r="E202" s="173">
        <v>0</v>
      </c>
      <c r="F202" s="173"/>
      <c r="G202" s="111"/>
      <c r="H202" s="109"/>
      <c r="I202" s="109"/>
      <c r="J202" s="111"/>
      <c r="K202" s="109"/>
      <c r="L202" s="111"/>
      <c r="M202" s="109"/>
    </row>
    <row r="203" spans="1:13" ht="34.5" customHeight="1" x14ac:dyDescent="0.25">
      <c r="A203" s="43">
        <v>129</v>
      </c>
      <c r="B203" s="44" t="s">
        <v>338</v>
      </c>
      <c r="C203" s="45" t="s">
        <v>339</v>
      </c>
      <c r="D203" s="46" t="s">
        <v>19</v>
      </c>
      <c r="E203" s="82">
        <v>38</v>
      </c>
      <c r="F203" s="82"/>
      <c r="G203" s="47">
        <v>2000</v>
      </c>
      <c r="H203" s="91"/>
      <c r="I203" s="92"/>
      <c r="J203" s="46">
        <f t="shared" ref="J203:J205" si="46">ROUND(IF(ISBLANK(I203),E203, (G203*E203)/I203),0)</f>
        <v>38</v>
      </c>
      <c r="K203" s="104"/>
      <c r="L203" s="48">
        <f t="shared" ref="L203:L205" si="47">J203*K203</f>
        <v>0</v>
      </c>
      <c r="M203" s="91"/>
    </row>
    <row r="204" spans="1:13" s="1" customFormat="1" ht="34.5" customHeight="1" x14ac:dyDescent="0.25">
      <c r="A204" s="55" t="s">
        <v>469</v>
      </c>
      <c r="B204" s="50" t="s">
        <v>340</v>
      </c>
      <c r="C204" s="51" t="s">
        <v>341</v>
      </c>
      <c r="D204" s="52" t="s">
        <v>19</v>
      </c>
      <c r="E204" s="83">
        <v>35</v>
      </c>
      <c r="F204" s="83"/>
      <c r="G204" s="53">
        <v>2000</v>
      </c>
      <c r="H204" s="93"/>
      <c r="I204" s="94"/>
      <c r="J204" s="52">
        <f t="shared" si="46"/>
        <v>35</v>
      </c>
      <c r="K204" s="105"/>
      <c r="L204" s="54">
        <f t="shared" si="47"/>
        <v>0</v>
      </c>
      <c r="M204" s="93"/>
    </row>
    <row r="205" spans="1:13" ht="34.5" customHeight="1" x14ac:dyDescent="0.25">
      <c r="A205" s="160">
        <v>130</v>
      </c>
      <c r="B205" s="161" t="s">
        <v>342</v>
      </c>
      <c r="C205" s="45" t="s">
        <v>343</v>
      </c>
      <c r="D205" s="156" t="s">
        <v>140</v>
      </c>
      <c r="E205" s="162">
        <v>308</v>
      </c>
      <c r="F205" s="162"/>
      <c r="G205" s="164">
        <v>2500</v>
      </c>
      <c r="H205" s="159"/>
      <c r="I205" s="165"/>
      <c r="J205" s="156">
        <f t="shared" si="46"/>
        <v>308</v>
      </c>
      <c r="K205" s="157"/>
      <c r="L205" s="158">
        <f t="shared" si="47"/>
        <v>0</v>
      </c>
      <c r="M205" s="159"/>
    </row>
    <row r="206" spans="1:13" ht="34.5" customHeight="1" x14ac:dyDescent="0.25">
      <c r="A206" s="133"/>
      <c r="B206" s="133"/>
      <c r="C206" s="45" t="s">
        <v>344</v>
      </c>
      <c r="D206" s="133"/>
      <c r="E206" s="180">
        <v>0</v>
      </c>
      <c r="F206" s="180"/>
      <c r="G206" s="133"/>
      <c r="H206" s="132"/>
      <c r="I206" s="132"/>
      <c r="J206" s="133"/>
      <c r="K206" s="132"/>
      <c r="L206" s="133"/>
      <c r="M206" s="132"/>
    </row>
    <row r="207" spans="1:13" ht="34.5" customHeight="1" x14ac:dyDescent="0.25">
      <c r="A207" s="123"/>
      <c r="B207" s="123"/>
      <c r="C207" s="45" t="s">
        <v>345</v>
      </c>
      <c r="D207" s="123"/>
      <c r="E207" s="163">
        <v>0</v>
      </c>
      <c r="F207" s="163"/>
      <c r="G207" s="123"/>
      <c r="H207" s="121"/>
      <c r="I207" s="121"/>
      <c r="J207" s="123"/>
      <c r="K207" s="121"/>
      <c r="L207" s="123"/>
      <c r="M207" s="121"/>
    </row>
    <row r="208" spans="1:13" s="1" customFormat="1" ht="34.5" customHeight="1" x14ac:dyDescent="0.25">
      <c r="A208" s="170">
        <v>131</v>
      </c>
      <c r="B208" s="181" t="s">
        <v>346</v>
      </c>
      <c r="C208" s="51" t="s">
        <v>347</v>
      </c>
      <c r="D208" s="166" t="s">
        <v>140</v>
      </c>
      <c r="E208" s="172">
        <v>723</v>
      </c>
      <c r="F208" s="172"/>
      <c r="G208" s="166">
        <v>2500</v>
      </c>
      <c r="H208" s="169"/>
      <c r="I208" s="187"/>
      <c r="J208" s="166">
        <f>ROUND(IF(ISBLANK(I208),E208, (G208*E208)/I208),0)</f>
        <v>723</v>
      </c>
      <c r="K208" s="167"/>
      <c r="L208" s="168">
        <f>J208*K208</f>
        <v>0</v>
      </c>
      <c r="M208" s="188"/>
    </row>
    <row r="209" spans="1:13" s="1" customFormat="1" ht="34.5" customHeight="1" x14ac:dyDescent="0.25">
      <c r="A209" s="177"/>
      <c r="B209" s="177"/>
      <c r="C209" s="51" t="s">
        <v>348</v>
      </c>
      <c r="D209" s="177"/>
      <c r="E209" s="182">
        <v>0</v>
      </c>
      <c r="F209" s="182"/>
      <c r="G209" s="177"/>
      <c r="H209" s="178"/>
      <c r="I209" s="178"/>
      <c r="J209" s="177"/>
      <c r="K209" s="178"/>
      <c r="L209" s="177"/>
      <c r="M209" s="178"/>
    </row>
    <row r="210" spans="1:13" s="1" customFormat="1" ht="34.5" customHeight="1" x14ac:dyDescent="0.25">
      <c r="A210" s="111"/>
      <c r="B210" s="111"/>
      <c r="C210" s="51" t="s">
        <v>349</v>
      </c>
      <c r="D210" s="111"/>
      <c r="E210" s="173">
        <v>0</v>
      </c>
      <c r="F210" s="173"/>
      <c r="G210" s="111"/>
      <c r="H210" s="109"/>
      <c r="I210" s="109"/>
      <c r="J210" s="111"/>
      <c r="K210" s="109"/>
      <c r="L210" s="111"/>
      <c r="M210" s="109"/>
    </row>
    <row r="211" spans="1:13" ht="34.5" customHeight="1" x14ac:dyDescent="0.25">
      <c r="A211" s="189" t="s">
        <v>470</v>
      </c>
      <c r="B211" s="128" t="s">
        <v>350</v>
      </c>
      <c r="C211" s="39" t="s">
        <v>351</v>
      </c>
      <c r="D211" s="31" t="s">
        <v>140</v>
      </c>
      <c r="E211" s="130">
        <v>689</v>
      </c>
      <c r="F211" s="130"/>
      <c r="G211" s="122">
        <v>2500</v>
      </c>
      <c r="H211" s="126"/>
      <c r="I211" s="120"/>
      <c r="J211" s="129">
        <f>ROUND(IF(ISBLANK(I211),E211, (G211*E211)/I211),0)</f>
        <v>689</v>
      </c>
      <c r="K211" s="134"/>
      <c r="L211" s="135">
        <f>J211*K211</f>
        <v>0</v>
      </c>
      <c r="M211" s="126"/>
    </row>
    <row r="212" spans="1:13" ht="34.5" customHeight="1" x14ac:dyDescent="0.25">
      <c r="A212" s="123"/>
      <c r="B212" s="123"/>
      <c r="C212" s="39" t="s">
        <v>352</v>
      </c>
      <c r="D212" s="31" t="s">
        <v>140</v>
      </c>
      <c r="E212" s="131">
        <v>0</v>
      </c>
      <c r="F212" s="131"/>
      <c r="G212" s="123"/>
      <c r="H212" s="121"/>
      <c r="I212" s="121"/>
      <c r="J212" s="123"/>
      <c r="K212" s="121"/>
      <c r="L212" s="123"/>
      <c r="M212" s="121"/>
    </row>
    <row r="213" spans="1:13" s="1" customFormat="1" ht="34.5" customHeight="1" x14ac:dyDescent="0.25">
      <c r="A213" s="17">
        <v>132</v>
      </c>
      <c r="B213" s="18" t="s">
        <v>353</v>
      </c>
      <c r="C213" s="19" t="s">
        <v>14</v>
      </c>
      <c r="D213" s="20" t="s">
        <v>354</v>
      </c>
      <c r="E213" s="78">
        <v>119</v>
      </c>
      <c r="F213" s="78"/>
      <c r="G213" s="21">
        <v>12</v>
      </c>
      <c r="H213" s="95"/>
      <c r="I213" s="86"/>
      <c r="J213" s="20">
        <f t="shared" ref="J213:J218" si="48">ROUND(IF(ISBLANK(I213),E213, (G213*E213)/I213),0)</f>
        <v>119</v>
      </c>
      <c r="K213" s="103"/>
      <c r="L213" s="42">
        <f t="shared" ref="L213:L218" si="49">J213*K213</f>
        <v>0</v>
      </c>
      <c r="M213" s="95"/>
    </row>
    <row r="214" spans="1:13" ht="34.5" customHeight="1" x14ac:dyDescent="0.25">
      <c r="A214" s="29">
        <v>133</v>
      </c>
      <c r="B214" s="30" t="s">
        <v>355</v>
      </c>
      <c r="C214" s="25" t="s">
        <v>356</v>
      </c>
      <c r="D214" s="31" t="s">
        <v>23</v>
      </c>
      <c r="E214" s="80">
        <v>15</v>
      </c>
      <c r="F214" s="80"/>
      <c r="G214" s="32">
        <v>1000</v>
      </c>
      <c r="H214" s="81"/>
      <c r="I214" s="89"/>
      <c r="J214" s="31">
        <f t="shared" si="48"/>
        <v>15</v>
      </c>
      <c r="K214" s="102"/>
      <c r="L214" s="36">
        <f t="shared" si="49"/>
        <v>0</v>
      </c>
      <c r="M214" s="81"/>
    </row>
    <row r="215" spans="1:13" s="1" customFormat="1" ht="34.5" customHeight="1" x14ac:dyDescent="0.25">
      <c r="A215" s="17">
        <v>134</v>
      </c>
      <c r="B215" s="18" t="s">
        <v>357</v>
      </c>
      <c r="C215" s="19" t="s">
        <v>358</v>
      </c>
      <c r="D215" s="20" t="s">
        <v>23</v>
      </c>
      <c r="E215" s="78">
        <v>96</v>
      </c>
      <c r="F215" s="78"/>
      <c r="G215" s="21">
        <v>1000</v>
      </c>
      <c r="H215" s="95"/>
      <c r="I215" s="86"/>
      <c r="J215" s="20">
        <f t="shared" si="48"/>
        <v>96</v>
      </c>
      <c r="K215" s="103"/>
      <c r="L215" s="42">
        <f t="shared" si="49"/>
        <v>0</v>
      </c>
      <c r="M215" s="95"/>
    </row>
    <row r="216" spans="1:13" ht="34.5" customHeight="1" x14ac:dyDescent="0.25">
      <c r="A216" s="43">
        <v>135</v>
      </c>
      <c r="B216" s="65" t="s">
        <v>466</v>
      </c>
      <c r="C216" s="45" t="s">
        <v>445</v>
      </c>
      <c r="D216" s="46" t="s">
        <v>297</v>
      </c>
      <c r="E216" s="82">
        <v>114</v>
      </c>
      <c r="F216" s="82"/>
      <c r="G216" s="47">
        <v>960</v>
      </c>
      <c r="H216" s="91"/>
      <c r="I216" s="92"/>
      <c r="J216" s="46">
        <f t="shared" si="48"/>
        <v>114</v>
      </c>
      <c r="K216" s="104"/>
      <c r="L216" s="48">
        <f t="shared" si="49"/>
        <v>0</v>
      </c>
      <c r="M216" s="91"/>
    </row>
    <row r="217" spans="1:13" s="1" customFormat="1" ht="34.5" customHeight="1" x14ac:dyDescent="0.25">
      <c r="A217" s="49">
        <v>136</v>
      </c>
      <c r="B217" s="50" t="s">
        <v>359</v>
      </c>
      <c r="C217" s="51" t="s">
        <v>14</v>
      </c>
      <c r="D217" s="52" t="s">
        <v>360</v>
      </c>
      <c r="E217" s="83">
        <v>68</v>
      </c>
      <c r="F217" s="83"/>
      <c r="G217" s="53">
        <v>2000</v>
      </c>
      <c r="H217" s="93"/>
      <c r="I217" s="94"/>
      <c r="J217" s="52">
        <f t="shared" si="48"/>
        <v>68</v>
      </c>
      <c r="K217" s="105"/>
      <c r="L217" s="54">
        <f t="shared" si="49"/>
        <v>0</v>
      </c>
      <c r="M217" s="93"/>
    </row>
    <row r="218" spans="1:13" ht="34.5" customHeight="1" x14ac:dyDescent="0.25">
      <c r="A218" s="160">
        <v>137</v>
      </c>
      <c r="B218" s="161" t="s">
        <v>361</v>
      </c>
      <c r="C218" s="59" t="s">
        <v>362</v>
      </c>
      <c r="D218" s="46" t="s">
        <v>363</v>
      </c>
      <c r="E218" s="162">
        <v>263</v>
      </c>
      <c r="F218" s="162"/>
      <c r="G218" s="164">
        <v>12000</v>
      </c>
      <c r="H218" s="159"/>
      <c r="I218" s="165"/>
      <c r="J218" s="156">
        <f t="shared" si="48"/>
        <v>263</v>
      </c>
      <c r="K218" s="157"/>
      <c r="L218" s="158">
        <f t="shared" si="49"/>
        <v>0</v>
      </c>
      <c r="M218" s="159"/>
    </row>
    <row r="219" spans="1:13" ht="34.5" customHeight="1" x14ac:dyDescent="0.25">
      <c r="A219" s="133"/>
      <c r="B219" s="133"/>
      <c r="C219" s="59" t="s">
        <v>364</v>
      </c>
      <c r="D219" s="46" t="s">
        <v>363</v>
      </c>
      <c r="E219" s="180">
        <v>0</v>
      </c>
      <c r="F219" s="180"/>
      <c r="G219" s="133"/>
      <c r="H219" s="132"/>
      <c r="I219" s="132"/>
      <c r="J219" s="133"/>
      <c r="K219" s="132"/>
      <c r="L219" s="133"/>
      <c r="M219" s="132"/>
    </row>
    <row r="220" spans="1:13" ht="34.5" customHeight="1" x14ac:dyDescent="0.25">
      <c r="A220" s="123"/>
      <c r="B220" s="123"/>
      <c r="C220" s="59" t="s">
        <v>365</v>
      </c>
      <c r="D220" s="46" t="s">
        <v>363</v>
      </c>
      <c r="E220" s="163">
        <v>0</v>
      </c>
      <c r="F220" s="163"/>
      <c r="G220" s="123"/>
      <c r="H220" s="121"/>
      <c r="I220" s="121"/>
      <c r="J220" s="123"/>
      <c r="K220" s="121"/>
      <c r="L220" s="123"/>
      <c r="M220" s="121"/>
    </row>
    <row r="221" spans="1:13" s="1" customFormat="1" ht="34.5" customHeight="1" x14ac:dyDescent="0.25">
      <c r="A221" s="170">
        <v>138</v>
      </c>
      <c r="B221" s="181" t="s">
        <v>366</v>
      </c>
      <c r="C221" s="60" t="s">
        <v>367</v>
      </c>
      <c r="D221" s="52" t="s">
        <v>368</v>
      </c>
      <c r="E221" s="172">
        <v>69</v>
      </c>
      <c r="F221" s="172"/>
      <c r="G221" s="174">
        <v>5000</v>
      </c>
      <c r="H221" s="169"/>
      <c r="I221" s="175"/>
      <c r="J221" s="166">
        <f>ROUND(IF(ISBLANK(I221),E221, (G221*E221)/I221),0)</f>
        <v>69</v>
      </c>
      <c r="K221" s="167"/>
      <c r="L221" s="168">
        <f>J221*K221</f>
        <v>0</v>
      </c>
      <c r="M221" s="169"/>
    </row>
    <row r="222" spans="1:13" s="1" customFormat="1" ht="34.5" customHeight="1" x14ac:dyDescent="0.25">
      <c r="A222" s="111"/>
      <c r="B222" s="111"/>
      <c r="C222" s="60" t="s">
        <v>369</v>
      </c>
      <c r="D222" s="52" t="s">
        <v>370</v>
      </c>
      <c r="E222" s="173">
        <v>0</v>
      </c>
      <c r="F222" s="173"/>
      <c r="G222" s="111"/>
      <c r="H222" s="109"/>
      <c r="I222" s="109"/>
      <c r="J222" s="111"/>
      <c r="K222" s="109"/>
      <c r="L222" s="111"/>
      <c r="M222" s="109"/>
    </row>
    <row r="223" spans="1:13" ht="34.5" customHeight="1" x14ac:dyDescent="0.25">
      <c r="A223" s="43">
        <v>139</v>
      </c>
      <c r="B223" s="44" t="s">
        <v>371</v>
      </c>
      <c r="C223" s="45" t="s">
        <v>14</v>
      </c>
      <c r="D223" s="46" t="s">
        <v>372</v>
      </c>
      <c r="E223" s="82">
        <v>90</v>
      </c>
      <c r="F223" s="82"/>
      <c r="G223" s="47">
        <v>25</v>
      </c>
      <c r="H223" s="91"/>
      <c r="I223" s="92"/>
      <c r="J223" s="46">
        <f t="shared" ref="J223:J227" si="50">ROUND(IF(ISBLANK(I223),E223, (G223*E223)/I223),0)</f>
        <v>90</v>
      </c>
      <c r="K223" s="104"/>
      <c r="L223" s="48">
        <f t="shared" ref="L223:L227" si="51">J223*K223</f>
        <v>0</v>
      </c>
      <c r="M223" s="91"/>
    </row>
    <row r="224" spans="1:13" s="1" customFormat="1" ht="34.5" customHeight="1" x14ac:dyDescent="0.25">
      <c r="A224" s="49">
        <v>140</v>
      </c>
      <c r="B224" s="50" t="s">
        <v>373</v>
      </c>
      <c r="C224" s="51" t="s">
        <v>14</v>
      </c>
      <c r="D224" s="52" t="s">
        <v>250</v>
      </c>
      <c r="E224" s="83">
        <v>30</v>
      </c>
      <c r="F224" s="83"/>
      <c r="G224" s="53">
        <v>100</v>
      </c>
      <c r="H224" s="93"/>
      <c r="I224" s="94"/>
      <c r="J224" s="52">
        <f t="shared" si="50"/>
        <v>30</v>
      </c>
      <c r="K224" s="105"/>
      <c r="L224" s="54">
        <f t="shared" si="51"/>
        <v>0</v>
      </c>
      <c r="M224" s="93"/>
    </row>
    <row r="225" spans="1:13" ht="34.5" customHeight="1" x14ac:dyDescent="0.25">
      <c r="A225" s="43">
        <v>141</v>
      </c>
      <c r="B225" s="44" t="s">
        <v>374</v>
      </c>
      <c r="C225" s="45" t="s">
        <v>14</v>
      </c>
      <c r="D225" s="46" t="s">
        <v>375</v>
      </c>
      <c r="E225" s="82">
        <v>72</v>
      </c>
      <c r="F225" s="82"/>
      <c r="G225" s="47">
        <v>10</v>
      </c>
      <c r="H225" s="91"/>
      <c r="I225" s="92"/>
      <c r="J225" s="46">
        <f t="shared" si="50"/>
        <v>72</v>
      </c>
      <c r="K225" s="104"/>
      <c r="L225" s="48">
        <f t="shared" si="51"/>
        <v>0</v>
      </c>
      <c r="M225" s="91"/>
    </row>
    <row r="226" spans="1:13" s="1" customFormat="1" ht="34.5" customHeight="1" x14ac:dyDescent="0.25">
      <c r="A226" s="49">
        <v>142</v>
      </c>
      <c r="B226" s="50" t="s">
        <v>376</v>
      </c>
      <c r="C226" s="51" t="s">
        <v>14</v>
      </c>
      <c r="D226" s="52" t="s">
        <v>377</v>
      </c>
      <c r="E226" s="83">
        <v>25</v>
      </c>
      <c r="F226" s="83"/>
      <c r="G226" s="53">
        <v>16</v>
      </c>
      <c r="H226" s="93"/>
      <c r="I226" s="94"/>
      <c r="J226" s="52">
        <f t="shared" si="50"/>
        <v>25</v>
      </c>
      <c r="K226" s="105"/>
      <c r="L226" s="54">
        <f t="shared" si="51"/>
        <v>0</v>
      </c>
      <c r="M226" s="93"/>
    </row>
    <row r="227" spans="1:13" ht="34.5" customHeight="1" x14ac:dyDescent="0.25">
      <c r="A227" s="160">
        <v>143</v>
      </c>
      <c r="B227" s="161" t="s">
        <v>378</v>
      </c>
      <c r="C227" s="45" t="s">
        <v>379</v>
      </c>
      <c r="D227" s="46" t="s">
        <v>88</v>
      </c>
      <c r="E227" s="162">
        <v>401</v>
      </c>
      <c r="F227" s="162"/>
      <c r="G227" s="164">
        <v>200</v>
      </c>
      <c r="H227" s="159"/>
      <c r="I227" s="165"/>
      <c r="J227" s="156">
        <f t="shared" si="50"/>
        <v>401</v>
      </c>
      <c r="K227" s="157"/>
      <c r="L227" s="158">
        <f t="shared" si="51"/>
        <v>0</v>
      </c>
      <c r="M227" s="159"/>
    </row>
    <row r="228" spans="1:13" ht="34.5" customHeight="1" x14ac:dyDescent="0.25">
      <c r="A228" s="133"/>
      <c r="B228" s="133"/>
      <c r="C228" s="45" t="s">
        <v>380</v>
      </c>
      <c r="D228" s="46" t="s">
        <v>88</v>
      </c>
      <c r="E228" s="180">
        <v>0</v>
      </c>
      <c r="F228" s="180"/>
      <c r="G228" s="133"/>
      <c r="H228" s="132"/>
      <c r="I228" s="132"/>
      <c r="J228" s="133"/>
      <c r="K228" s="132"/>
      <c r="L228" s="133"/>
      <c r="M228" s="132"/>
    </row>
    <row r="229" spans="1:13" ht="34.5" customHeight="1" x14ac:dyDescent="0.25">
      <c r="A229" s="133"/>
      <c r="B229" s="133"/>
      <c r="C229" s="45" t="s">
        <v>381</v>
      </c>
      <c r="D229" s="46" t="s">
        <v>382</v>
      </c>
      <c r="E229" s="180">
        <v>0</v>
      </c>
      <c r="F229" s="180"/>
      <c r="G229" s="133"/>
      <c r="H229" s="132"/>
      <c r="I229" s="132"/>
      <c r="J229" s="133"/>
      <c r="K229" s="132"/>
      <c r="L229" s="133"/>
      <c r="M229" s="132"/>
    </row>
    <row r="230" spans="1:13" ht="34.5" customHeight="1" x14ac:dyDescent="0.25">
      <c r="A230" s="123"/>
      <c r="B230" s="123"/>
      <c r="C230" s="45" t="s">
        <v>383</v>
      </c>
      <c r="D230" s="46" t="s">
        <v>88</v>
      </c>
      <c r="E230" s="163">
        <v>0</v>
      </c>
      <c r="F230" s="163"/>
      <c r="G230" s="123"/>
      <c r="H230" s="121"/>
      <c r="I230" s="121"/>
      <c r="J230" s="123"/>
      <c r="K230" s="121"/>
      <c r="L230" s="123"/>
      <c r="M230" s="121"/>
    </row>
    <row r="231" spans="1:13" s="1" customFormat="1" ht="34.5" customHeight="1" x14ac:dyDescent="0.25">
      <c r="A231" s="170">
        <v>144</v>
      </c>
      <c r="B231" s="181" t="s">
        <v>384</v>
      </c>
      <c r="C231" s="51" t="s">
        <v>385</v>
      </c>
      <c r="D231" s="52" t="s">
        <v>15</v>
      </c>
      <c r="E231" s="172">
        <v>139</v>
      </c>
      <c r="F231" s="172"/>
      <c r="G231" s="174">
        <v>500</v>
      </c>
      <c r="H231" s="169"/>
      <c r="I231" s="175"/>
      <c r="J231" s="166">
        <f>ROUND(IF(ISBLANK(I231),E231, (G231*E231)/I231),0)</f>
        <v>139</v>
      </c>
      <c r="K231" s="167"/>
      <c r="L231" s="168">
        <f>J231*K231</f>
        <v>0</v>
      </c>
      <c r="M231" s="169"/>
    </row>
    <row r="232" spans="1:13" s="1" customFormat="1" ht="34.5" customHeight="1" x14ac:dyDescent="0.25">
      <c r="A232" s="111"/>
      <c r="B232" s="111"/>
      <c r="C232" s="51" t="s">
        <v>386</v>
      </c>
      <c r="D232" s="52" t="s">
        <v>15</v>
      </c>
      <c r="E232" s="173">
        <v>0</v>
      </c>
      <c r="F232" s="173"/>
      <c r="G232" s="111"/>
      <c r="H232" s="109"/>
      <c r="I232" s="109"/>
      <c r="J232" s="111"/>
      <c r="K232" s="109"/>
      <c r="L232" s="111"/>
      <c r="M232" s="109"/>
    </row>
    <row r="233" spans="1:13" ht="34.5" customHeight="1" x14ac:dyDescent="0.25">
      <c r="A233" s="160">
        <v>145</v>
      </c>
      <c r="B233" s="195" t="s">
        <v>387</v>
      </c>
      <c r="C233" s="45" t="s">
        <v>388</v>
      </c>
      <c r="D233" s="46" t="s">
        <v>15</v>
      </c>
      <c r="E233" s="162">
        <v>1638</v>
      </c>
      <c r="F233" s="162"/>
      <c r="G233" s="164">
        <v>500</v>
      </c>
      <c r="H233" s="159"/>
      <c r="I233" s="165"/>
      <c r="J233" s="156">
        <f>ROUND(IF(ISBLANK(I233),E233, (G233*E233)/I233),0)</f>
        <v>1638</v>
      </c>
      <c r="K233" s="157"/>
      <c r="L233" s="158">
        <f>J233*K233</f>
        <v>0</v>
      </c>
      <c r="M233" s="194"/>
    </row>
    <row r="234" spans="1:13" ht="34.5" customHeight="1" x14ac:dyDescent="0.25">
      <c r="A234" s="133"/>
      <c r="B234" s="133"/>
      <c r="C234" s="45" t="s">
        <v>390</v>
      </c>
      <c r="D234" s="46" t="s">
        <v>15</v>
      </c>
      <c r="E234" s="180">
        <v>0</v>
      </c>
      <c r="F234" s="180"/>
      <c r="G234" s="133"/>
      <c r="H234" s="132"/>
      <c r="I234" s="132"/>
      <c r="J234" s="133"/>
      <c r="K234" s="132"/>
      <c r="L234" s="133"/>
      <c r="M234" s="132"/>
    </row>
    <row r="235" spans="1:13" ht="34.5" customHeight="1" x14ac:dyDescent="0.25">
      <c r="A235" s="133"/>
      <c r="B235" s="133"/>
      <c r="C235" s="45" t="s">
        <v>391</v>
      </c>
      <c r="D235" s="46" t="s">
        <v>15</v>
      </c>
      <c r="E235" s="180">
        <v>0</v>
      </c>
      <c r="F235" s="180"/>
      <c r="G235" s="133"/>
      <c r="H235" s="132"/>
      <c r="I235" s="132"/>
      <c r="J235" s="133"/>
      <c r="K235" s="132"/>
      <c r="L235" s="133"/>
      <c r="M235" s="132"/>
    </row>
    <row r="236" spans="1:13" ht="34.5" customHeight="1" x14ac:dyDescent="0.25">
      <c r="A236" s="123"/>
      <c r="B236" s="123"/>
      <c r="C236" s="45" t="s">
        <v>389</v>
      </c>
      <c r="D236" s="46" t="s">
        <v>15</v>
      </c>
      <c r="E236" s="163">
        <v>0</v>
      </c>
      <c r="F236" s="163"/>
      <c r="G236" s="123"/>
      <c r="H236" s="121"/>
      <c r="I236" s="121"/>
      <c r="J236" s="123"/>
      <c r="K236" s="121"/>
      <c r="L236" s="123"/>
      <c r="M236" s="121"/>
    </row>
    <row r="237" spans="1:13" s="1" customFormat="1" ht="34.5" customHeight="1" x14ac:dyDescent="0.25">
      <c r="A237" s="170">
        <v>146</v>
      </c>
      <c r="B237" s="181" t="s">
        <v>392</v>
      </c>
      <c r="C237" s="51" t="s">
        <v>393</v>
      </c>
      <c r="D237" s="52" t="s">
        <v>15</v>
      </c>
      <c r="E237" s="172">
        <v>10450</v>
      </c>
      <c r="F237" s="172"/>
      <c r="G237" s="174">
        <v>500</v>
      </c>
      <c r="H237" s="169"/>
      <c r="I237" s="175"/>
      <c r="J237" s="166">
        <f>ROUND(IF(ISBLANK(I237),E237, (G237*E237)/I237),0)</f>
        <v>10450</v>
      </c>
      <c r="K237" s="167"/>
      <c r="L237" s="168">
        <f>J237*K237</f>
        <v>0</v>
      </c>
      <c r="M237" s="169"/>
    </row>
    <row r="238" spans="1:13" s="1" customFormat="1" ht="34.5" customHeight="1" x14ac:dyDescent="0.25">
      <c r="A238" s="177"/>
      <c r="B238" s="177"/>
      <c r="C238" s="51" t="s">
        <v>394</v>
      </c>
      <c r="D238" s="52" t="s">
        <v>15</v>
      </c>
      <c r="E238" s="182">
        <v>0</v>
      </c>
      <c r="F238" s="182"/>
      <c r="G238" s="177"/>
      <c r="H238" s="178"/>
      <c r="I238" s="178"/>
      <c r="J238" s="177"/>
      <c r="K238" s="178"/>
      <c r="L238" s="177"/>
      <c r="M238" s="178"/>
    </row>
    <row r="239" spans="1:13" s="1" customFormat="1" ht="34.5" customHeight="1" x14ac:dyDescent="0.25">
      <c r="A239" s="177"/>
      <c r="B239" s="177"/>
      <c r="C239" s="51" t="s">
        <v>395</v>
      </c>
      <c r="D239" s="52" t="s">
        <v>15</v>
      </c>
      <c r="E239" s="182">
        <v>0</v>
      </c>
      <c r="F239" s="182"/>
      <c r="G239" s="177"/>
      <c r="H239" s="178"/>
      <c r="I239" s="178"/>
      <c r="J239" s="177"/>
      <c r="K239" s="178"/>
      <c r="L239" s="177"/>
      <c r="M239" s="178"/>
    </row>
    <row r="240" spans="1:13" s="1" customFormat="1" ht="34.5" customHeight="1" x14ac:dyDescent="0.25">
      <c r="A240" s="111"/>
      <c r="B240" s="111"/>
      <c r="C240" s="51" t="s">
        <v>396</v>
      </c>
      <c r="D240" s="52" t="s">
        <v>397</v>
      </c>
      <c r="E240" s="173">
        <v>0</v>
      </c>
      <c r="F240" s="173"/>
      <c r="G240" s="111"/>
      <c r="H240" s="109"/>
      <c r="I240" s="109"/>
      <c r="J240" s="111"/>
      <c r="K240" s="109"/>
      <c r="L240" s="111"/>
      <c r="M240" s="109"/>
    </row>
    <row r="241" spans="1:13" ht="34.5" customHeight="1" x14ac:dyDescent="0.25">
      <c r="A241" s="160">
        <v>147</v>
      </c>
      <c r="B241" s="195" t="s">
        <v>398</v>
      </c>
      <c r="C241" s="45" t="s">
        <v>399</v>
      </c>
      <c r="D241" s="46" t="s">
        <v>15</v>
      </c>
      <c r="E241" s="130">
        <v>4237</v>
      </c>
      <c r="F241" s="130"/>
      <c r="G241" s="164">
        <v>500</v>
      </c>
      <c r="H241" s="159"/>
      <c r="I241" s="165"/>
      <c r="J241" s="156">
        <f>ROUND(IF(ISBLANK(I241),E241, (G241*E241)/I241),0)</f>
        <v>4237</v>
      </c>
      <c r="K241" s="157"/>
      <c r="L241" s="158">
        <f>J241*K241</f>
        <v>0</v>
      </c>
      <c r="M241" s="159"/>
    </row>
    <row r="242" spans="1:13" ht="34.5" customHeight="1" x14ac:dyDescent="0.25">
      <c r="A242" s="133"/>
      <c r="B242" s="133"/>
      <c r="C242" s="45" t="s">
        <v>401</v>
      </c>
      <c r="D242" s="46" t="s">
        <v>15</v>
      </c>
      <c r="E242" s="136"/>
      <c r="F242" s="136"/>
      <c r="G242" s="133"/>
      <c r="H242" s="132"/>
      <c r="I242" s="132"/>
      <c r="J242" s="133"/>
      <c r="K242" s="132"/>
      <c r="L242" s="133"/>
      <c r="M242" s="132"/>
    </row>
    <row r="243" spans="1:13" ht="34.5" customHeight="1" x14ac:dyDescent="0.25">
      <c r="A243" s="123"/>
      <c r="B243" s="123"/>
      <c r="C243" s="45" t="s">
        <v>400</v>
      </c>
      <c r="D243" s="46" t="s">
        <v>15</v>
      </c>
      <c r="E243" s="131"/>
      <c r="F243" s="131"/>
      <c r="G243" s="123"/>
      <c r="H243" s="121"/>
      <c r="I243" s="121"/>
      <c r="J243" s="123"/>
      <c r="K243" s="121"/>
      <c r="L243" s="123"/>
      <c r="M243" s="121"/>
    </row>
    <row r="244" spans="1:13" s="1" customFormat="1" ht="34.5" customHeight="1" x14ac:dyDescent="0.25">
      <c r="A244" s="170">
        <v>148</v>
      </c>
      <c r="B244" s="181" t="s">
        <v>402</v>
      </c>
      <c r="C244" s="51" t="s">
        <v>403</v>
      </c>
      <c r="D244" s="52" t="s">
        <v>20</v>
      </c>
      <c r="E244" s="172">
        <v>2607</v>
      </c>
      <c r="F244" s="172"/>
      <c r="G244" s="174">
        <v>250</v>
      </c>
      <c r="H244" s="169"/>
      <c r="I244" s="175"/>
      <c r="J244" s="166">
        <f>ROUND(IF(ISBLANK(I244),E244, (G244*E244)/I244),0)</f>
        <v>2607</v>
      </c>
      <c r="K244" s="167"/>
      <c r="L244" s="168">
        <f>J244*K244</f>
        <v>0</v>
      </c>
      <c r="M244" s="169"/>
    </row>
    <row r="245" spans="1:13" s="1" customFormat="1" ht="34.5" customHeight="1" x14ac:dyDescent="0.25">
      <c r="A245" s="111"/>
      <c r="B245" s="111"/>
      <c r="C245" s="51" t="s">
        <v>404</v>
      </c>
      <c r="D245" s="52" t="s">
        <v>15</v>
      </c>
      <c r="E245" s="173">
        <v>0</v>
      </c>
      <c r="F245" s="173"/>
      <c r="G245" s="111"/>
      <c r="H245" s="109"/>
      <c r="I245" s="109"/>
      <c r="J245" s="111"/>
      <c r="K245" s="109"/>
      <c r="L245" s="111"/>
      <c r="M245" s="109"/>
    </row>
    <row r="246" spans="1:13" ht="34.5" customHeight="1" x14ac:dyDescent="0.25">
      <c r="A246" s="160">
        <v>149</v>
      </c>
      <c r="B246" s="161" t="s">
        <v>405</v>
      </c>
      <c r="C246" s="45" t="s">
        <v>406</v>
      </c>
      <c r="D246" s="46" t="s">
        <v>15</v>
      </c>
      <c r="E246" s="162">
        <v>134</v>
      </c>
      <c r="F246" s="162"/>
      <c r="G246" s="164">
        <v>500</v>
      </c>
      <c r="H246" s="159"/>
      <c r="I246" s="165"/>
      <c r="J246" s="156">
        <f>ROUND(IF(ISBLANK(I246),E246, (G246*E246)/I246),0)</f>
        <v>134</v>
      </c>
      <c r="K246" s="157"/>
      <c r="L246" s="158">
        <f>J246*K246</f>
        <v>0</v>
      </c>
      <c r="M246" s="159"/>
    </row>
    <row r="247" spans="1:13" ht="34.5" customHeight="1" x14ac:dyDescent="0.25">
      <c r="A247" s="123"/>
      <c r="B247" s="123"/>
      <c r="C247" s="45" t="s">
        <v>407</v>
      </c>
      <c r="D247" s="46" t="s">
        <v>15</v>
      </c>
      <c r="E247" s="163">
        <v>0</v>
      </c>
      <c r="F247" s="163"/>
      <c r="G247" s="123"/>
      <c r="H247" s="121"/>
      <c r="I247" s="121"/>
      <c r="J247" s="123"/>
      <c r="K247" s="121"/>
      <c r="L247" s="123"/>
      <c r="M247" s="121"/>
    </row>
    <row r="248" spans="1:13" s="1" customFormat="1" ht="34.5" customHeight="1" x14ac:dyDescent="0.25">
      <c r="A248" s="170">
        <v>150</v>
      </c>
      <c r="B248" s="181" t="s">
        <v>408</v>
      </c>
      <c r="C248" s="51" t="s">
        <v>409</v>
      </c>
      <c r="D248" s="52" t="s">
        <v>20</v>
      </c>
      <c r="E248" s="172">
        <v>545</v>
      </c>
      <c r="F248" s="172"/>
      <c r="G248" s="174">
        <v>250</v>
      </c>
      <c r="H248" s="169"/>
      <c r="I248" s="175"/>
      <c r="J248" s="166">
        <f>ROUND(IF(ISBLANK(I248),E248, (G248*E248)/I248),0)</f>
        <v>545</v>
      </c>
      <c r="K248" s="167"/>
      <c r="L248" s="168">
        <f>J248*K248</f>
        <v>0</v>
      </c>
      <c r="M248" s="169"/>
    </row>
    <row r="249" spans="1:13" s="1" customFormat="1" ht="34.5" customHeight="1" x14ac:dyDescent="0.25">
      <c r="A249" s="177"/>
      <c r="B249" s="177"/>
      <c r="C249" s="51" t="s">
        <v>410</v>
      </c>
      <c r="D249" s="52" t="s">
        <v>20</v>
      </c>
      <c r="E249" s="182">
        <v>0</v>
      </c>
      <c r="F249" s="182"/>
      <c r="G249" s="177"/>
      <c r="H249" s="178"/>
      <c r="I249" s="178"/>
      <c r="J249" s="177"/>
      <c r="K249" s="178"/>
      <c r="L249" s="177"/>
      <c r="M249" s="178"/>
    </row>
    <row r="250" spans="1:13" s="1" customFormat="1" ht="34.5" customHeight="1" x14ac:dyDescent="0.25">
      <c r="A250" s="111"/>
      <c r="B250" s="111"/>
      <c r="C250" s="51" t="s">
        <v>411</v>
      </c>
      <c r="D250" s="52" t="s">
        <v>20</v>
      </c>
      <c r="E250" s="173">
        <v>0</v>
      </c>
      <c r="F250" s="173"/>
      <c r="G250" s="111"/>
      <c r="H250" s="109"/>
      <c r="I250" s="109"/>
      <c r="J250" s="111"/>
      <c r="K250" s="109"/>
      <c r="L250" s="111"/>
      <c r="M250" s="109"/>
    </row>
    <row r="251" spans="1:13" ht="34.5" customHeight="1" x14ac:dyDescent="0.25">
      <c r="A251" s="43">
        <v>151</v>
      </c>
      <c r="B251" s="44" t="s">
        <v>412</v>
      </c>
      <c r="C251" s="45" t="s">
        <v>413</v>
      </c>
      <c r="D251" s="46" t="s">
        <v>23</v>
      </c>
      <c r="E251" s="82">
        <v>56</v>
      </c>
      <c r="F251" s="82"/>
      <c r="G251" s="47">
        <v>1000</v>
      </c>
      <c r="H251" s="91"/>
      <c r="I251" s="92"/>
      <c r="J251" s="46">
        <f t="shared" ref="J251:J265" si="52">ROUND(IF(ISBLANK(I251),E251, (G251*E251)/I251),0)</f>
        <v>56</v>
      </c>
      <c r="K251" s="104"/>
      <c r="L251" s="48">
        <f t="shared" ref="L251:L265" si="53">J251*K251</f>
        <v>0</v>
      </c>
      <c r="M251" s="91"/>
    </row>
    <row r="252" spans="1:13" s="1" customFormat="1" ht="34.5" customHeight="1" x14ac:dyDescent="0.25">
      <c r="A252" s="49">
        <v>152</v>
      </c>
      <c r="B252" s="50" t="s">
        <v>414</v>
      </c>
      <c r="C252" s="51" t="s">
        <v>415</v>
      </c>
      <c r="D252" s="52" t="s">
        <v>23</v>
      </c>
      <c r="E252" s="83">
        <v>183</v>
      </c>
      <c r="F252" s="83"/>
      <c r="G252" s="53">
        <v>1000</v>
      </c>
      <c r="H252" s="93"/>
      <c r="I252" s="94"/>
      <c r="J252" s="52">
        <f t="shared" si="52"/>
        <v>183</v>
      </c>
      <c r="K252" s="105"/>
      <c r="L252" s="54">
        <f t="shared" si="53"/>
        <v>0</v>
      </c>
      <c r="M252" s="93"/>
    </row>
    <row r="253" spans="1:13" ht="34.5" customHeight="1" x14ac:dyDescent="0.25">
      <c r="A253" s="43">
        <v>153</v>
      </c>
      <c r="B253" s="44" t="s">
        <v>416</v>
      </c>
      <c r="C253" s="45" t="s">
        <v>417</v>
      </c>
      <c r="D253" s="46" t="s">
        <v>23</v>
      </c>
      <c r="E253" s="82">
        <v>30</v>
      </c>
      <c r="F253" s="82"/>
      <c r="G253" s="47">
        <v>1000</v>
      </c>
      <c r="H253" s="91"/>
      <c r="I253" s="92"/>
      <c r="J253" s="46">
        <f t="shared" si="52"/>
        <v>30</v>
      </c>
      <c r="K253" s="104"/>
      <c r="L253" s="48">
        <f t="shared" si="53"/>
        <v>0</v>
      </c>
      <c r="M253" s="91"/>
    </row>
    <row r="254" spans="1:13" s="1" customFormat="1" ht="34.5" customHeight="1" x14ac:dyDescent="0.25">
      <c r="A254" s="49">
        <v>154</v>
      </c>
      <c r="B254" s="50" t="s">
        <v>418</v>
      </c>
      <c r="C254" s="51" t="s">
        <v>419</v>
      </c>
      <c r="D254" s="52" t="s">
        <v>15</v>
      </c>
      <c r="E254" s="83">
        <v>432</v>
      </c>
      <c r="F254" s="83"/>
      <c r="G254" s="53">
        <v>500</v>
      </c>
      <c r="H254" s="93"/>
      <c r="I254" s="94"/>
      <c r="J254" s="52">
        <f t="shared" si="52"/>
        <v>432</v>
      </c>
      <c r="K254" s="105"/>
      <c r="L254" s="54">
        <f t="shared" si="53"/>
        <v>0</v>
      </c>
      <c r="M254" s="93"/>
    </row>
    <row r="255" spans="1:13" ht="34.5" customHeight="1" x14ac:dyDescent="0.25">
      <c r="A255" s="43">
        <v>155</v>
      </c>
      <c r="B255" s="44" t="s">
        <v>420</v>
      </c>
      <c r="C255" s="45" t="s">
        <v>14</v>
      </c>
      <c r="D255" s="46" t="s">
        <v>23</v>
      </c>
      <c r="E255" s="82">
        <v>457</v>
      </c>
      <c r="F255" s="82"/>
      <c r="G255" s="47">
        <v>1000</v>
      </c>
      <c r="H255" s="91"/>
      <c r="I255" s="92"/>
      <c r="J255" s="46">
        <f t="shared" si="52"/>
        <v>457</v>
      </c>
      <c r="K255" s="104"/>
      <c r="L255" s="48">
        <f t="shared" si="53"/>
        <v>0</v>
      </c>
      <c r="M255" s="91"/>
    </row>
    <row r="256" spans="1:13" s="1" customFormat="1" ht="34.5" customHeight="1" x14ac:dyDescent="0.25">
      <c r="A256" s="49">
        <v>156</v>
      </c>
      <c r="B256" s="50" t="s">
        <v>421</v>
      </c>
      <c r="C256" s="51" t="s">
        <v>14</v>
      </c>
      <c r="D256" s="52" t="s">
        <v>23</v>
      </c>
      <c r="E256" s="83">
        <v>518</v>
      </c>
      <c r="F256" s="83"/>
      <c r="G256" s="53">
        <v>1000</v>
      </c>
      <c r="H256" s="93"/>
      <c r="I256" s="94"/>
      <c r="J256" s="52">
        <f t="shared" si="52"/>
        <v>518</v>
      </c>
      <c r="K256" s="105"/>
      <c r="L256" s="54">
        <f t="shared" si="53"/>
        <v>0</v>
      </c>
      <c r="M256" s="93"/>
    </row>
    <row r="257" spans="1:13" ht="34.5" customHeight="1" x14ac:dyDescent="0.25">
      <c r="A257" s="43">
        <v>157</v>
      </c>
      <c r="B257" s="44" t="s">
        <v>422</v>
      </c>
      <c r="C257" s="45" t="s">
        <v>14</v>
      </c>
      <c r="D257" s="46" t="s">
        <v>15</v>
      </c>
      <c r="E257" s="82">
        <v>1078</v>
      </c>
      <c r="F257" s="82"/>
      <c r="G257" s="47">
        <v>500</v>
      </c>
      <c r="H257" s="91"/>
      <c r="I257" s="92"/>
      <c r="J257" s="46">
        <f t="shared" si="52"/>
        <v>1078</v>
      </c>
      <c r="K257" s="104"/>
      <c r="L257" s="48">
        <f t="shared" si="53"/>
        <v>0</v>
      </c>
      <c r="M257" s="91"/>
    </row>
    <row r="258" spans="1:13" s="1" customFormat="1" ht="34.5" customHeight="1" x14ac:dyDescent="0.25">
      <c r="A258" s="49">
        <v>158</v>
      </c>
      <c r="B258" s="50" t="s">
        <v>423</v>
      </c>
      <c r="C258" s="51" t="s">
        <v>14</v>
      </c>
      <c r="D258" s="52" t="s">
        <v>23</v>
      </c>
      <c r="E258" s="83">
        <v>162</v>
      </c>
      <c r="F258" s="83"/>
      <c r="G258" s="53">
        <v>1000</v>
      </c>
      <c r="H258" s="93"/>
      <c r="I258" s="94"/>
      <c r="J258" s="52">
        <f t="shared" si="52"/>
        <v>162</v>
      </c>
      <c r="K258" s="105"/>
      <c r="L258" s="54">
        <f t="shared" si="53"/>
        <v>0</v>
      </c>
      <c r="M258" s="93"/>
    </row>
    <row r="259" spans="1:13" ht="34.5" customHeight="1" x14ac:dyDescent="0.25">
      <c r="A259" s="43">
        <v>159</v>
      </c>
      <c r="B259" s="44" t="s">
        <v>424</v>
      </c>
      <c r="C259" s="45" t="s">
        <v>14</v>
      </c>
      <c r="D259" s="46" t="s">
        <v>15</v>
      </c>
      <c r="E259" s="82">
        <v>987</v>
      </c>
      <c r="F259" s="82"/>
      <c r="G259" s="47">
        <v>500</v>
      </c>
      <c r="H259" s="91"/>
      <c r="I259" s="92"/>
      <c r="J259" s="46">
        <f t="shared" si="52"/>
        <v>987</v>
      </c>
      <c r="K259" s="104"/>
      <c r="L259" s="48">
        <f t="shared" si="53"/>
        <v>0</v>
      </c>
      <c r="M259" s="91"/>
    </row>
    <row r="260" spans="1:13" s="1" customFormat="1" ht="34.5" customHeight="1" x14ac:dyDescent="0.25">
      <c r="A260" s="49">
        <v>160</v>
      </c>
      <c r="B260" s="70" t="s">
        <v>425</v>
      </c>
      <c r="C260" s="51" t="s">
        <v>14</v>
      </c>
      <c r="D260" s="52" t="s">
        <v>20</v>
      </c>
      <c r="E260" s="83">
        <v>119</v>
      </c>
      <c r="F260" s="83"/>
      <c r="G260" s="53">
        <v>250</v>
      </c>
      <c r="H260" s="93"/>
      <c r="I260" s="94"/>
      <c r="J260" s="52">
        <f t="shared" si="52"/>
        <v>119</v>
      </c>
      <c r="K260" s="105"/>
      <c r="L260" s="54">
        <f t="shared" si="53"/>
        <v>0</v>
      </c>
      <c r="M260" s="93"/>
    </row>
    <row r="261" spans="1:13" ht="34.5" customHeight="1" x14ac:dyDescent="0.25">
      <c r="A261" s="43">
        <v>161</v>
      </c>
      <c r="B261" s="61" t="s">
        <v>426</v>
      </c>
      <c r="C261" s="45" t="s">
        <v>14</v>
      </c>
      <c r="D261" s="46" t="s">
        <v>19</v>
      </c>
      <c r="E261" s="82">
        <v>23</v>
      </c>
      <c r="F261" s="82"/>
      <c r="G261" s="47">
        <v>2000</v>
      </c>
      <c r="H261" s="91"/>
      <c r="I261" s="92"/>
      <c r="J261" s="46">
        <f t="shared" si="52"/>
        <v>23</v>
      </c>
      <c r="K261" s="104"/>
      <c r="L261" s="48">
        <f t="shared" si="53"/>
        <v>0</v>
      </c>
      <c r="M261" s="91"/>
    </row>
    <row r="262" spans="1:13" s="1" customFormat="1" ht="34.5" customHeight="1" x14ac:dyDescent="0.25">
      <c r="A262" s="49">
        <v>162</v>
      </c>
      <c r="B262" s="50" t="s">
        <v>427</v>
      </c>
      <c r="C262" s="51" t="s">
        <v>14</v>
      </c>
      <c r="D262" s="53" t="s">
        <v>23</v>
      </c>
      <c r="E262" s="83">
        <v>66</v>
      </c>
      <c r="F262" s="83"/>
      <c r="G262" s="53">
        <v>1000</v>
      </c>
      <c r="H262" s="93"/>
      <c r="I262" s="94"/>
      <c r="J262" s="52">
        <f t="shared" si="52"/>
        <v>66</v>
      </c>
      <c r="K262" s="105"/>
      <c r="L262" s="54">
        <f t="shared" si="53"/>
        <v>0</v>
      </c>
      <c r="M262" s="93"/>
    </row>
    <row r="263" spans="1:13" ht="34.5" customHeight="1" x14ac:dyDescent="0.25">
      <c r="A263" s="43">
        <v>163</v>
      </c>
      <c r="B263" s="44" t="s">
        <v>428</v>
      </c>
      <c r="C263" s="45" t="s">
        <v>14</v>
      </c>
      <c r="D263" s="47" t="s">
        <v>23</v>
      </c>
      <c r="E263" s="82">
        <v>162</v>
      </c>
      <c r="F263" s="82"/>
      <c r="G263" s="47">
        <v>1000</v>
      </c>
      <c r="H263" s="91"/>
      <c r="I263" s="92"/>
      <c r="J263" s="46">
        <f t="shared" si="52"/>
        <v>162</v>
      </c>
      <c r="K263" s="104"/>
      <c r="L263" s="48">
        <f t="shared" si="53"/>
        <v>0</v>
      </c>
      <c r="M263" s="91"/>
    </row>
    <row r="264" spans="1:13" s="1" customFormat="1" ht="34.5" customHeight="1" x14ac:dyDescent="0.25">
      <c r="A264" s="49">
        <v>164</v>
      </c>
      <c r="B264" s="50" t="s">
        <v>429</v>
      </c>
      <c r="C264" s="51" t="s">
        <v>14</v>
      </c>
      <c r="D264" s="53" t="s">
        <v>430</v>
      </c>
      <c r="E264" s="83">
        <v>42</v>
      </c>
      <c r="F264" s="83"/>
      <c r="G264" s="53">
        <v>150</v>
      </c>
      <c r="H264" s="93"/>
      <c r="I264" s="94"/>
      <c r="J264" s="52">
        <f t="shared" si="52"/>
        <v>42</v>
      </c>
      <c r="K264" s="105"/>
      <c r="L264" s="54">
        <f t="shared" si="53"/>
        <v>0</v>
      </c>
      <c r="M264" s="93"/>
    </row>
    <row r="265" spans="1:13" ht="34.5" customHeight="1" x14ac:dyDescent="0.25">
      <c r="A265" s="160">
        <v>165</v>
      </c>
      <c r="B265" s="161" t="s">
        <v>431</v>
      </c>
      <c r="C265" s="45" t="s">
        <v>432</v>
      </c>
      <c r="D265" s="46" t="s">
        <v>433</v>
      </c>
      <c r="E265" s="162">
        <v>105</v>
      </c>
      <c r="F265" s="162"/>
      <c r="G265" s="164">
        <v>600</v>
      </c>
      <c r="H265" s="159"/>
      <c r="I265" s="165"/>
      <c r="J265" s="156">
        <f t="shared" si="52"/>
        <v>105</v>
      </c>
      <c r="K265" s="157"/>
      <c r="L265" s="158">
        <f t="shared" si="53"/>
        <v>0</v>
      </c>
      <c r="M265" s="159"/>
    </row>
    <row r="266" spans="1:13" ht="34.5" customHeight="1" x14ac:dyDescent="0.25">
      <c r="A266" s="133"/>
      <c r="B266" s="133"/>
      <c r="C266" s="45" t="s">
        <v>434</v>
      </c>
      <c r="D266" s="46" t="s">
        <v>435</v>
      </c>
      <c r="E266" s="180">
        <v>0</v>
      </c>
      <c r="F266" s="180"/>
      <c r="G266" s="133"/>
      <c r="H266" s="132"/>
      <c r="I266" s="132"/>
      <c r="J266" s="133"/>
      <c r="K266" s="132"/>
      <c r="L266" s="133"/>
      <c r="M266" s="132"/>
    </row>
    <row r="267" spans="1:13" ht="34.5" customHeight="1" x14ac:dyDescent="0.25">
      <c r="A267" s="133"/>
      <c r="B267" s="133"/>
      <c r="C267" s="45" t="s">
        <v>436</v>
      </c>
      <c r="D267" s="46" t="s">
        <v>433</v>
      </c>
      <c r="E267" s="180">
        <v>0</v>
      </c>
      <c r="F267" s="180"/>
      <c r="G267" s="133"/>
      <c r="H267" s="132"/>
      <c r="I267" s="132"/>
      <c r="J267" s="133"/>
      <c r="K267" s="132"/>
      <c r="L267" s="133"/>
      <c r="M267" s="132"/>
    </row>
    <row r="268" spans="1:13" ht="34.5" customHeight="1" x14ac:dyDescent="0.25">
      <c r="A268" s="123"/>
      <c r="B268" s="123"/>
      <c r="C268" s="45" t="s">
        <v>437</v>
      </c>
      <c r="D268" s="46" t="s">
        <v>433</v>
      </c>
      <c r="E268" s="163">
        <v>0</v>
      </c>
      <c r="F268" s="163"/>
      <c r="G268" s="123"/>
      <c r="H268" s="121"/>
      <c r="I268" s="121"/>
      <c r="J268" s="123"/>
      <c r="K268" s="121"/>
      <c r="L268" s="123"/>
      <c r="M268" s="121"/>
    </row>
    <row r="269" spans="1:13" s="1" customFormat="1" ht="34.5" customHeight="1" x14ac:dyDescent="0.25">
      <c r="A269" s="49">
        <v>166</v>
      </c>
      <c r="B269" s="50" t="s">
        <v>438</v>
      </c>
      <c r="C269" s="51" t="s">
        <v>439</v>
      </c>
      <c r="D269" s="52" t="s">
        <v>440</v>
      </c>
      <c r="E269" s="83">
        <v>25</v>
      </c>
      <c r="F269" s="83"/>
      <c r="G269" s="53">
        <v>360</v>
      </c>
      <c r="H269" s="93"/>
      <c r="I269" s="94"/>
      <c r="J269" s="52">
        <f>ROUND(IF(ISBLANK(I269),E269, (G269*E269)/I269),0)</f>
        <v>25</v>
      </c>
      <c r="K269" s="105"/>
      <c r="L269" s="54">
        <f>J269*K269</f>
        <v>0</v>
      </c>
      <c r="M269" s="93"/>
    </row>
    <row r="270" spans="1:13" ht="34.5" customHeight="1" x14ac:dyDescent="0.25">
      <c r="A270" s="191" t="s">
        <v>441</v>
      </c>
      <c r="B270" s="192"/>
      <c r="C270" s="192"/>
      <c r="D270" s="192"/>
      <c r="E270" s="192"/>
      <c r="F270" s="192"/>
      <c r="G270" s="192"/>
      <c r="H270" s="192"/>
      <c r="I270" s="192"/>
      <c r="J270" s="193"/>
      <c r="K270" s="74"/>
      <c r="L270" s="75">
        <f>SUM(L3:L269)</f>
        <v>0</v>
      </c>
      <c r="M270" s="76"/>
    </row>
  </sheetData>
  <sheetProtection algorithmName="SHA-512" hashValue="8NLAv/Ixdp0s/yBeqUSuwCaSbRgvo+lW0s7WXHpWYQS6lGtmUhpc2iZ7heSN+43+hU/zKtFnL3W63Rxmv56lUg==" saltValue="xlbbwetP/JZ1VIbI9sGIlA==" spinCount="100000" sheet="1" objects="1" scenarios="1"/>
  <mergeCells count="518">
    <mergeCell ref="J248:J250"/>
    <mergeCell ref="K248:K250"/>
    <mergeCell ref="L248:L250"/>
    <mergeCell ref="M248:M250"/>
    <mergeCell ref="A248:A250"/>
    <mergeCell ref="B248:B250"/>
    <mergeCell ref="E248:E250"/>
    <mergeCell ref="F248:F250"/>
    <mergeCell ref="G248:G250"/>
    <mergeCell ref="H248:H250"/>
    <mergeCell ref="I248:I250"/>
    <mergeCell ref="J246:J247"/>
    <mergeCell ref="K246:K247"/>
    <mergeCell ref="L246:L247"/>
    <mergeCell ref="M246:M247"/>
    <mergeCell ref="A246:A247"/>
    <mergeCell ref="B246:B247"/>
    <mergeCell ref="E246:E247"/>
    <mergeCell ref="F246:F247"/>
    <mergeCell ref="G246:G247"/>
    <mergeCell ref="H246:H247"/>
    <mergeCell ref="I246:I247"/>
    <mergeCell ref="J244:J245"/>
    <mergeCell ref="K244:K245"/>
    <mergeCell ref="L244:L245"/>
    <mergeCell ref="M244:M245"/>
    <mergeCell ref="A244:A245"/>
    <mergeCell ref="B244:B245"/>
    <mergeCell ref="E244:E245"/>
    <mergeCell ref="F244:F245"/>
    <mergeCell ref="G244:G245"/>
    <mergeCell ref="H244:H245"/>
    <mergeCell ref="I244:I245"/>
    <mergeCell ref="J241:J243"/>
    <mergeCell ref="K241:K243"/>
    <mergeCell ref="L241:L243"/>
    <mergeCell ref="M241:M243"/>
    <mergeCell ref="A241:A243"/>
    <mergeCell ref="B241:B243"/>
    <mergeCell ref="E241:E243"/>
    <mergeCell ref="F241:F243"/>
    <mergeCell ref="G241:G243"/>
    <mergeCell ref="H241:H243"/>
    <mergeCell ref="I241:I243"/>
    <mergeCell ref="K233:K236"/>
    <mergeCell ref="L233:L236"/>
    <mergeCell ref="M233:M236"/>
    <mergeCell ref="A233:A236"/>
    <mergeCell ref="B233:B236"/>
    <mergeCell ref="E233:E236"/>
    <mergeCell ref="F233:F236"/>
    <mergeCell ref="G233:G236"/>
    <mergeCell ref="H233:H236"/>
    <mergeCell ref="I233:I236"/>
    <mergeCell ref="A270:J270"/>
    <mergeCell ref="J227:J230"/>
    <mergeCell ref="K227:K230"/>
    <mergeCell ref="L227:L230"/>
    <mergeCell ref="M227:M230"/>
    <mergeCell ref="A227:A230"/>
    <mergeCell ref="B227:B230"/>
    <mergeCell ref="E227:E230"/>
    <mergeCell ref="F227:F230"/>
    <mergeCell ref="G227:G230"/>
    <mergeCell ref="H227:H230"/>
    <mergeCell ref="I227:I230"/>
    <mergeCell ref="J231:J232"/>
    <mergeCell ref="K231:K232"/>
    <mergeCell ref="L231:L232"/>
    <mergeCell ref="M231:M232"/>
    <mergeCell ref="A231:A232"/>
    <mergeCell ref="B231:B232"/>
    <mergeCell ref="E231:E232"/>
    <mergeCell ref="F231:F232"/>
    <mergeCell ref="G231:G232"/>
    <mergeCell ref="H231:H232"/>
    <mergeCell ref="I231:I232"/>
    <mergeCell ref="J233:J236"/>
    <mergeCell ref="J265:J268"/>
    <mergeCell ref="K265:K268"/>
    <mergeCell ref="L265:L268"/>
    <mergeCell ref="M265:M268"/>
    <mergeCell ref="A265:A268"/>
    <mergeCell ref="B265:B268"/>
    <mergeCell ref="E265:E268"/>
    <mergeCell ref="F265:F268"/>
    <mergeCell ref="G265:G268"/>
    <mergeCell ref="H265:H268"/>
    <mergeCell ref="I265:I268"/>
    <mergeCell ref="I12:I13"/>
    <mergeCell ref="J12:J13"/>
    <mergeCell ref="K12:K13"/>
    <mergeCell ref="L12:L13"/>
    <mergeCell ref="M12:M13"/>
    <mergeCell ref="A12:A13"/>
    <mergeCell ref="B12:B13"/>
    <mergeCell ref="D12:D13"/>
    <mergeCell ref="E12:E13"/>
    <mergeCell ref="F12:F13"/>
    <mergeCell ref="G12:G13"/>
    <mergeCell ref="H12:H13"/>
    <mergeCell ref="H9:H10"/>
    <mergeCell ref="I9:I10"/>
    <mergeCell ref="J9:J10"/>
    <mergeCell ref="K9:K10"/>
    <mergeCell ref="L9:L10"/>
    <mergeCell ref="M9:M10"/>
    <mergeCell ref="A1:M1"/>
    <mergeCell ref="A9:A10"/>
    <mergeCell ref="B9:B10"/>
    <mergeCell ref="D9:D10"/>
    <mergeCell ref="E9:E10"/>
    <mergeCell ref="F9:F10"/>
    <mergeCell ref="G9:G10"/>
    <mergeCell ref="J237:J240"/>
    <mergeCell ref="K237:K240"/>
    <mergeCell ref="L237:L240"/>
    <mergeCell ref="M237:M240"/>
    <mergeCell ref="A237:A240"/>
    <mergeCell ref="B237:B240"/>
    <mergeCell ref="E237:E240"/>
    <mergeCell ref="F237:F240"/>
    <mergeCell ref="G237:G240"/>
    <mergeCell ref="H237:H240"/>
    <mergeCell ref="I237:I240"/>
    <mergeCell ref="J221:J222"/>
    <mergeCell ref="K221:K222"/>
    <mergeCell ref="L221:L222"/>
    <mergeCell ref="M221:M222"/>
    <mergeCell ref="A221:A222"/>
    <mergeCell ref="B221:B222"/>
    <mergeCell ref="E221:E222"/>
    <mergeCell ref="F221:F222"/>
    <mergeCell ref="G221:G222"/>
    <mergeCell ref="H221:H222"/>
    <mergeCell ref="I221:I222"/>
    <mergeCell ref="J218:J220"/>
    <mergeCell ref="K218:K220"/>
    <mergeCell ref="L218:L220"/>
    <mergeCell ref="M218:M220"/>
    <mergeCell ref="A218:A220"/>
    <mergeCell ref="B218:B220"/>
    <mergeCell ref="E218:E220"/>
    <mergeCell ref="F218:F220"/>
    <mergeCell ref="G218:G220"/>
    <mergeCell ref="H218:H220"/>
    <mergeCell ref="I218:I220"/>
    <mergeCell ref="J211:J212"/>
    <mergeCell ref="K211:K212"/>
    <mergeCell ref="L211:L212"/>
    <mergeCell ref="M211:M212"/>
    <mergeCell ref="A211:A212"/>
    <mergeCell ref="B211:B212"/>
    <mergeCell ref="E211:E212"/>
    <mergeCell ref="F211:F212"/>
    <mergeCell ref="G211:G212"/>
    <mergeCell ref="H211:H212"/>
    <mergeCell ref="I211:I212"/>
    <mergeCell ref="I208:I210"/>
    <mergeCell ref="J208:J210"/>
    <mergeCell ref="K208:K210"/>
    <mergeCell ref="L208:L210"/>
    <mergeCell ref="M208:M210"/>
    <mergeCell ref="A208:A210"/>
    <mergeCell ref="B208:B210"/>
    <mergeCell ref="D208:D210"/>
    <mergeCell ref="E208:E210"/>
    <mergeCell ref="F208:F210"/>
    <mergeCell ref="G208:G210"/>
    <mergeCell ref="H208:H210"/>
    <mergeCell ref="I205:I207"/>
    <mergeCell ref="J205:J207"/>
    <mergeCell ref="K205:K207"/>
    <mergeCell ref="L205:L207"/>
    <mergeCell ref="M205:M207"/>
    <mergeCell ref="A205:A207"/>
    <mergeCell ref="B205:B207"/>
    <mergeCell ref="D205:D207"/>
    <mergeCell ref="E205:E207"/>
    <mergeCell ref="F205:F207"/>
    <mergeCell ref="G205:G207"/>
    <mergeCell ref="H205:H207"/>
    <mergeCell ref="I201:I202"/>
    <mergeCell ref="J201:J202"/>
    <mergeCell ref="K201:K202"/>
    <mergeCell ref="L201:L202"/>
    <mergeCell ref="M201:M202"/>
    <mergeCell ref="A201:A202"/>
    <mergeCell ref="B201:B202"/>
    <mergeCell ref="D201:D202"/>
    <mergeCell ref="E201:E202"/>
    <mergeCell ref="F201:F202"/>
    <mergeCell ref="G201:G202"/>
    <mergeCell ref="H201:H202"/>
    <mergeCell ref="J134:J137"/>
    <mergeCell ref="K134:K137"/>
    <mergeCell ref="L134:L137"/>
    <mergeCell ref="M134:M137"/>
    <mergeCell ref="A134:A137"/>
    <mergeCell ref="B134:B137"/>
    <mergeCell ref="E134:E137"/>
    <mergeCell ref="F134:F137"/>
    <mergeCell ref="G134:G137"/>
    <mergeCell ref="H134:H137"/>
    <mergeCell ref="I134:I137"/>
    <mergeCell ref="I198:I200"/>
    <mergeCell ref="J198:J200"/>
    <mergeCell ref="K198:K200"/>
    <mergeCell ref="L198:L200"/>
    <mergeCell ref="M198:M200"/>
    <mergeCell ref="A198:A200"/>
    <mergeCell ref="B198:B200"/>
    <mergeCell ref="D198:D200"/>
    <mergeCell ref="E198:E200"/>
    <mergeCell ref="F198:F200"/>
    <mergeCell ref="G198:G200"/>
    <mergeCell ref="H198:H200"/>
    <mergeCell ref="J187:J189"/>
    <mergeCell ref="K187:K189"/>
    <mergeCell ref="L187:L189"/>
    <mergeCell ref="M187:M189"/>
    <mergeCell ref="A187:A189"/>
    <mergeCell ref="B187:B189"/>
    <mergeCell ref="E187:E189"/>
    <mergeCell ref="F187:F189"/>
    <mergeCell ref="G187:G189"/>
    <mergeCell ref="H187:H189"/>
    <mergeCell ref="I187:I189"/>
    <mergeCell ref="J183:J185"/>
    <mergeCell ref="K183:K185"/>
    <mergeCell ref="L183:L185"/>
    <mergeCell ref="M183:M185"/>
    <mergeCell ref="A183:A185"/>
    <mergeCell ref="B183:B185"/>
    <mergeCell ref="E183:E185"/>
    <mergeCell ref="F183:F185"/>
    <mergeCell ref="G183:G185"/>
    <mergeCell ref="H183:H185"/>
    <mergeCell ref="I183:I185"/>
    <mergeCell ref="J174:J176"/>
    <mergeCell ref="K174:K176"/>
    <mergeCell ref="L174:L176"/>
    <mergeCell ref="M174:M176"/>
    <mergeCell ref="A174:A176"/>
    <mergeCell ref="B174:B176"/>
    <mergeCell ref="E174:E176"/>
    <mergeCell ref="F174:F176"/>
    <mergeCell ref="G174:G176"/>
    <mergeCell ref="H174:H176"/>
    <mergeCell ref="I174:I176"/>
    <mergeCell ref="J169:J171"/>
    <mergeCell ref="K169:K171"/>
    <mergeCell ref="L169:L171"/>
    <mergeCell ref="M169:M171"/>
    <mergeCell ref="A169:A171"/>
    <mergeCell ref="B169:B171"/>
    <mergeCell ref="E169:E171"/>
    <mergeCell ref="F169:F171"/>
    <mergeCell ref="G169:G171"/>
    <mergeCell ref="H169:H171"/>
    <mergeCell ref="I169:I171"/>
    <mergeCell ref="J165:J167"/>
    <mergeCell ref="K165:K167"/>
    <mergeCell ref="L165:L167"/>
    <mergeCell ref="M165:M167"/>
    <mergeCell ref="A165:A167"/>
    <mergeCell ref="B165:B167"/>
    <mergeCell ref="E165:E167"/>
    <mergeCell ref="F165:F167"/>
    <mergeCell ref="G165:G167"/>
    <mergeCell ref="H165:H167"/>
    <mergeCell ref="I165:I167"/>
    <mergeCell ref="J160:J162"/>
    <mergeCell ref="K160:K162"/>
    <mergeCell ref="L160:L162"/>
    <mergeCell ref="M160:M162"/>
    <mergeCell ref="A160:A162"/>
    <mergeCell ref="B160:B162"/>
    <mergeCell ref="E160:E162"/>
    <mergeCell ref="F160:F162"/>
    <mergeCell ref="G160:G162"/>
    <mergeCell ref="H160:H162"/>
    <mergeCell ref="I160:I162"/>
    <mergeCell ref="J157:J159"/>
    <mergeCell ref="K157:K159"/>
    <mergeCell ref="L157:L159"/>
    <mergeCell ref="M157:M159"/>
    <mergeCell ref="A157:A159"/>
    <mergeCell ref="B157:B159"/>
    <mergeCell ref="E157:E159"/>
    <mergeCell ref="F157:F159"/>
    <mergeCell ref="G157:G159"/>
    <mergeCell ref="H157:H159"/>
    <mergeCell ref="I157:I159"/>
    <mergeCell ref="J152:J153"/>
    <mergeCell ref="K152:K153"/>
    <mergeCell ref="L152:L153"/>
    <mergeCell ref="M152:M153"/>
    <mergeCell ref="A152:A153"/>
    <mergeCell ref="B152:B153"/>
    <mergeCell ref="E152:E153"/>
    <mergeCell ref="F152:F153"/>
    <mergeCell ref="G152:G153"/>
    <mergeCell ref="H152:H153"/>
    <mergeCell ref="I152:I153"/>
    <mergeCell ref="J149:J150"/>
    <mergeCell ref="K149:K150"/>
    <mergeCell ref="L149:L150"/>
    <mergeCell ref="M149:M150"/>
    <mergeCell ref="A149:A150"/>
    <mergeCell ref="B149:B150"/>
    <mergeCell ref="E149:E150"/>
    <mergeCell ref="F149:F150"/>
    <mergeCell ref="G149:G150"/>
    <mergeCell ref="H149:H150"/>
    <mergeCell ref="I149:I150"/>
    <mergeCell ref="J130:J133"/>
    <mergeCell ref="K130:K133"/>
    <mergeCell ref="L130:L133"/>
    <mergeCell ref="M130:M133"/>
    <mergeCell ref="A130:A133"/>
    <mergeCell ref="B130:B133"/>
    <mergeCell ref="E130:E133"/>
    <mergeCell ref="F130:F133"/>
    <mergeCell ref="G130:G133"/>
    <mergeCell ref="H130:H133"/>
    <mergeCell ref="I130:I133"/>
    <mergeCell ref="J126:J129"/>
    <mergeCell ref="K126:K129"/>
    <mergeCell ref="L126:L129"/>
    <mergeCell ref="M126:M129"/>
    <mergeCell ref="A126:A129"/>
    <mergeCell ref="B126:B129"/>
    <mergeCell ref="E126:E129"/>
    <mergeCell ref="F126:F129"/>
    <mergeCell ref="G126:G129"/>
    <mergeCell ref="H126:H129"/>
    <mergeCell ref="I126:I129"/>
    <mergeCell ref="J122:J125"/>
    <mergeCell ref="K122:K125"/>
    <mergeCell ref="L122:L125"/>
    <mergeCell ref="M122:M125"/>
    <mergeCell ref="A122:A125"/>
    <mergeCell ref="B122:B125"/>
    <mergeCell ref="E122:E125"/>
    <mergeCell ref="F122:F125"/>
    <mergeCell ref="G122:G125"/>
    <mergeCell ref="H122:H125"/>
    <mergeCell ref="I122:I125"/>
    <mergeCell ref="J47:J49"/>
    <mergeCell ref="K47:K49"/>
    <mergeCell ref="L47:L49"/>
    <mergeCell ref="M47:M49"/>
    <mergeCell ref="A47:A49"/>
    <mergeCell ref="B47:B49"/>
    <mergeCell ref="E47:E49"/>
    <mergeCell ref="F47:F49"/>
    <mergeCell ref="G47:G49"/>
    <mergeCell ref="H47:H49"/>
    <mergeCell ref="I47:I49"/>
    <mergeCell ref="J96:J97"/>
    <mergeCell ref="K96:K97"/>
    <mergeCell ref="L96:L97"/>
    <mergeCell ref="M96:M97"/>
    <mergeCell ref="A96:A97"/>
    <mergeCell ref="B96:B97"/>
    <mergeCell ref="E96:E97"/>
    <mergeCell ref="F96:F97"/>
    <mergeCell ref="G96:G97"/>
    <mergeCell ref="H96:H97"/>
    <mergeCell ref="I96:I97"/>
    <mergeCell ref="J94:J95"/>
    <mergeCell ref="K94:K95"/>
    <mergeCell ref="L94:L95"/>
    <mergeCell ref="M94:M95"/>
    <mergeCell ref="A94:A95"/>
    <mergeCell ref="B94:B95"/>
    <mergeCell ref="E94:E95"/>
    <mergeCell ref="F94:F95"/>
    <mergeCell ref="G94:G95"/>
    <mergeCell ref="H94:H95"/>
    <mergeCell ref="I94:I95"/>
    <mergeCell ref="J84:J85"/>
    <mergeCell ref="K84:K85"/>
    <mergeCell ref="L84:L85"/>
    <mergeCell ref="M84:M85"/>
    <mergeCell ref="A84:A85"/>
    <mergeCell ref="B84:B85"/>
    <mergeCell ref="E84:E85"/>
    <mergeCell ref="F84:F85"/>
    <mergeCell ref="G84:G85"/>
    <mergeCell ref="H84:H85"/>
    <mergeCell ref="I84:I85"/>
    <mergeCell ref="J82:J83"/>
    <mergeCell ref="K82:K83"/>
    <mergeCell ref="L82:L83"/>
    <mergeCell ref="M82:M83"/>
    <mergeCell ref="A82:A83"/>
    <mergeCell ref="B82:B83"/>
    <mergeCell ref="E82:E83"/>
    <mergeCell ref="F82:F83"/>
    <mergeCell ref="G82:G83"/>
    <mergeCell ref="H82:H83"/>
    <mergeCell ref="I82:I83"/>
    <mergeCell ref="J79:J80"/>
    <mergeCell ref="K79:K80"/>
    <mergeCell ref="L79:L80"/>
    <mergeCell ref="M79:M80"/>
    <mergeCell ref="A79:A80"/>
    <mergeCell ref="B79:B80"/>
    <mergeCell ref="E79:E80"/>
    <mergeCell ref="F79:F80"/>
    <mergeCell ref="G79:G80"/>
    <mergeCell ref="H79:H80"/>
    <mergeCell ref="I79:I80"/>
    <mergeCell ref="J77:J78"/>
    <mergeCell ref="K77:K78"/>
    <mergeCell ref="L77:L78"/>
    <mergeCell ref="M77:M78"/>
    <mergeCell ref="A77:A78"/>
    <mergeCell ref="B77:B78"/>
    <mergeCell ref="E77:E78"/>
    <mergeCell ref="F77:F78"/>
    <mergeCell ref="G77:G78"/>
    <mergeCell ref="H77:H78"/>
    <mergeCell ref="I77:I78"/>
    <mergeCell ref="J75:J76"/>
    <mergeCell ref="K75:K76"/>
    <mergeCell ref="L75:L76"/>
    <mergeCell ref="M75:M76"/>
    <mergeCell ref="A75:A76"/>
    <mergeCell ref="B75:B76"/>
    <mergeCell ref="E75:E76"/>
    <mergeCell ref="F75:F76"/>
    <mergeCell ref="G75:G76"/>
    <mergeCell ref="H75:H76"/>
    <mergeCell ref="I75:I76"/>
    <mergeCell ref="J65:J66"/>
    <mergeCell ref="K65:K66"/>
    <mergeCell ref="L65:L66"/>
    <mergeCell ref="M65:M66"/>
    <mergeCell ref="A65:A66"/>
    <mergeCell ref="B65:B66"/>
    <mergeCell ref="E65:E66"/>
    <mergeCell ref="F65:F66"/>
    <mergeCell ref="G65:G66"/>
    <mergeCell ref="H65:H66"/>
    <mergeCell ref="I65:I66"/>
    <mergeCell ref="J52:J53"/>
    <mergeCell ref="K52:K53"/>
    <mergeCell ref="L52:L53"/>
    <mergeCell ref="M52:M53"/>
    <mergeCell ref="A52:A53"/>
    <mergeCell ref="B52:B53"/>
    <mergeCell ref="E52:E53"/>
    <mergeCell ref="F52:F53"/>
    <mergeCell ref="G52:G53"/>
    <mergeCell ref="H52:H53"/>
    <mergeCell ref="I52:I53"/>
    <mergeCell ref="J50:J51"/>
    <mergeCell ref="K50:K51"/>
    <mergeCell ref="L50:L51"/>
    <mergeCell ref="M50:M51"/>
    <mergeCell ref="A50:A51"/>
    <mergeCell ref="B50:B51"/>
    <mergeCell ref="E50:E51"/>
    <mergeCell ref="F50:F51"/>
    <mergeCell ref="G50:G51"/>
    <mergeCell ref="H50:H51"/>
    <mergeCell ref="I50:I51"/>
    <mergeCell ref="I38:I40"/>
    <mergeCell ref="J38:J40"/>
    <mergeCell ref="K38:K40"/>
    <mergeCell ref="L38:L40"/>
    <mergeCell ref="M38:M40"/>
    <mergeCell ref="A38:A40"/>
    <mergeCell ref="B38:B40"/>
    <mergeCell ref="D38:D40"/>
    <mergeCell ref="E38:E40"/>
    <mergeCell ref="F38:F40"/>
    <mergeCell ref="G38:G40"/>
    <mergeCell ref="H38:H40"/>
    <mergeCell ref="I19:I20"/>
    <mergeCell ref="J19:J20"/>
    <mergeCell ref="K19:K20"/>
    <mergeCell ref="L19:L20"/>
    <mergeCell ref="M19:M20"/>
    <mergeCell ref="A19:A20"/>
    <mergeCell ref="B19:B20"/>
    <mergeCell ref="D19:D20"/>
    <mergeCell ref="E19:E20"/>
    <mergeCell ref="F19:F20"/>
    <mergeCell ref="G19:G20"/>
    <mergeCell ref="H19:H20"/>
    <mergeCell ref="I16:I17"/>
    <mergeCell ref="J16:J17"/>
    <mergeCell ref="K16:K17"/>
    <mergeCell ref="L16:L17"/>
    <mergeCell ref="M16:M17"/>
    <mergeCell ref="A16:A17"/>
    <mergeCell ref="B16:B17"/>
    <mergeCell ref="D16:D17"/>
    <mergeCell ref="E16:E17"/>
    <mergeCell ref="F16:F17"/>
    <mergeCell ref="G16:G17"/>
    <mergeCell ref="H16:H17"/>
    <mergeCell ref="I14:I15"/>
    <mergeCell ref="J14:J15"/>
    <mergeCell ref="K14:K15"/>
    <mergeCell ref="L14:L15"/>
    <mergeCell ref="M14:M15"/>
    <mergeCell ref="A14:A15"/>
    <mergeCell ref="B14:B15"/>
    <mergeCell ref="D14:D15"/>
    <mergeCell ref="E14:E15"/>
    <mergeCell ref="F14:F15"/>
    <mergeCell ref="G14:G15"/>
    <mergeCell ref="H14:H15"/>
  </mergeCells>
  <dataValidations count="2">
    <dataValidation type="decimal" operator="greaterThan" allowBlank="1" showInputMessage="1" showErrorMessage="1" error="Please enter a price for this line." prompt="Price per Case - Please enter your price per case for this item." sqref="K3:K269" xr:uid="{F0FD10AA-0335-442E-A32A-31AB7289DEEA}">
      <formula1>0</formula1>
    </dataValidation>
    <dataValidation type="decimal" operator="greaterThan" allowBlank="1" showInputMessage="1" showErrorMessage="1" error="Please enter a whole number indicating the number of units in the pack you are bidding.   If this is the same as the &quot;Base Case Size&quot;, you may leave it blank." prompt="Actual Case Size - Please enter only a whole number that reflects the actual case size you are bidding.  If this is the same as the Base Case Size, you may leave this cell blank." sqref="I3:I269" xr:uid="{6838AF9E-8F0C-4191-9661-E265851027BE}">
      <formula1>0</formula1>
    </dataValidation>
  </dataValidations>
  <printOptions horizontalCentered="1"/>
  <pageMargins left="0.25" right="0.25" top="0.5" bottom="0.25" header="0" footer="0.25"/>
  <pageSetup paperSize="5" scale="60" fitToHeight="0" orientation="landscape" r:id="rId1"/>
  <headerFooter>
    <oddFooter>&amp;L&amp;12&amp;A, 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Enter Company Name Here</vt:lpstr>
      <vt:lpstr>'Enter Company Name Here'!Print_Area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Goossens</dc:creator>
  <cp:lastModifiedBy>Tim Goossens</cp:lastModifiedBy>
  <cp:lastPrinted>2024-04-15T15:03:04Z</cp:lastPrinted>
  <dcterms:created xsi:type="dcterms:W3CDTF">2024-04-15T12:54:00Z</dcterms:created>
  <dcterms:modified xsi:type="dcterms:W3CDTF">2024-04-26T13:34:10Z</dcterms:modified>
</cp:coreProperties>
</file>