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goossens\Dropbox\Food4Schools\Mass\Bids\2021-2022\Bread extension\Duva\"/>
    </mc:Choice>
  </mc:AlternateContent>
  <xr:revisionPtr revIDLastSave="0" documentId="13_ncr:1_{911B6147-A10A-435F-B366-DE03568A446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MSBG Bread Zone 1" sheetId="1" r:id="rId1"/>
    <sheet name="MSBG Bread Zone 4" sheetId="7" r:id="rId2"/>
    <sheet name="Sheet2" sheetId="8" state="hidden" r:id="rId3"/>
  </sheets>
  <definedNames>
    <definedName name="_xlnm.Print_Area" localSheetId="0">'MSBG Bread Zone 1'!$A$1:$Q$22</definedName>
    <definedName name="_xlnm.Print_Area" localSheetId="1">'MSBG Bread Zone 4'!$A$1:$Q$22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O21" i="7" l="1"/>
  <c r="P21" i="7" s="1"/>
  <c r="O20" i="7"/>
  <c r="P20" i="7" s="1"/>
  <c r="O19" i="7"/>
  <c r="P19" i="7" s="1"/>
  <c r="O18" i="7"/>
  <c r="P18" i="7" s="1"/>
  <c r="O17" i="7"/>
  <c r="P17" i="7" s="1"/>
  <c r="O16" i="7"/>
  <c r="P16" i="7" s="1"/>
  <c r="O15" i="7"/>
  <c r="P15" i="7" s="1"/>
  <c r="O14" i="7"/>
  <c r="P14" i="7" s="1"/>
  <c r="O13" i="7"/>
  <c r="P13" i="7" s="1"/>
  <c r="O12" i="7"/>
  <c r="P12" i="7" s="1"/>
  <c r="O11" i="7"/>
  <c r="P11" i="7" s="1"/>
  <c r="O10" i="7"/>
  <c r="P10" i="7" s="1"/>
  <c r="O9" i="7"/>
  <c r="P9" i="7" s="1"/>
  <c r="O8" i="7"/>
  <c r="P8" i="7" s="1"/>
  <c r="O7" i="7"/>
  <c r="P7" i="7" s="1"/>
  <c r="O6" i="7"/>
  <c r="P6" i="7" s="1"/>
  <c r="O5" i="7"/>
  <c r="P5" i="7" s="1"/>
  <c r="O4" i="7"/>
  <c r="P4" i="7" s="1"/>
  <c r="O3" i="7"/>
  <c r="P3" i="7" s="1"/>
  <c r="P22" i="7" l="1"/>
  <c r="O21" i="1" l="1"/>
  <c r="P21" i="1" s="1"/>
  <c r="O20" i="1"/>
  <c r="P20" i="1" s="1"/>
  <c r="O19" i="1"/>
  <c r="P19" i="1" s="1"/>
  <c r="O18" i="1"/>
  <c r="P18" i="1" s="1"/>
  <c r="O17" i="1"/>
  <c r="P17" i="1" s="1"/>
  <c r="O16" i="1"/>
  <c r="P16" i="1" s="1"/>
  <c r="O15" i="1"/>
  <c r="P15" i="1" s="1"/>
  <c r="O14" i="1"/>
  <c r="P14" i="1" s="1"/>
  <c r="O13" i="1"/>
  <c r="P13" i="1" s="1"/>
  <c r="O12" i="1"/>
  <c r="P12" i="1" s="1"/>
  <c r="O11" i="1"/>
  <c r="P11" i="1" s="1"/>
  <c r="O10" i="1"/>
  <c r="P10" i="1" s="1"/>
  <c r="O9" i="1"/>
  <c r="P9" i="1" s="1"/>
  <c r="O8" i="1"/>
  <c r="P8" i="1" s="1"/>
  <c r="O7" i="1"/>
  <c r="P7" i="1" s="1"/>
  <c r="O6" i="1"/>
  <c r="P6" i="1" s="1"/>
  <c r="O5" i="1"/>
  <c r="P5" i="1" s="1"/>
  <c r="O4" i="1"/>
  <c r="P4" i="1" s="1"/>
  <c r="O3" i="1"/>
  <c r="P3" i="1" s="1"/>
  <c r="P22" i="1" l="1"/>
</calcChain>
</file>

<file path=xl/sharedStrings.xml><?xml version="1.0" encoding="utf-8"?>
<sst xmlns="http://schemas.openxmlformats.org/spreadsheetml/2006/main" count="372" uniqueCount="147">
  <si>
    <t>Sliced, but attached at one side</t>
  </si>
  <si>
    <t>New England Style, top sliced</t>
  </si>
  <si>
    <t>Item</t>
  </si>
  <si>
    <t>Description</t>
  </si>
  <si>
    <t>Projected Usage</t>
  </si>
  <si>
    <t>Minimum Whole Grain Credit</t>
  </si>
  <si>
    <t>Line</t>
  </si>
  <si>
    <t>Vendor Comment</t>
  </si>
  <si>
    <t>Distributor Code</t>
  </si>
  <si>
    <t>Extension</t>
  </si>
  <si>
    <t>Adjusted Projection</t>
  </si>
  <si>
    <t>1.5 oz.</t>
  </si>
  <si>
    <t>N/A</t>
  </si>
  <si>
    <t>2.5 oz.</t>
  </si>
  <si>
    <t>14 oz. loaf</t>
  </si>
  <si>
    <t>20 oz. loaf</t>
  </si>
  <si>
    <t>2.0 oz</t>
  </si>
  <si>
    <t>17-18 price</t>
  </si>
  <si>
    <t>Brand</t>
  </si>
  <si>
    <t>Panini, Multigrain sliced</t>
  </si>
  <si>
    <t>38 oz. loaf</t>
  </si>
  <si>
    <t>17-18 Reference brand</t>
  </si>
  <si>
    <t>Fantini</t>
  </si>
  <si>
    <t>Duva 1096</t>
  </si>
  <si>
    <t>Roll, hot dog, wheat or white wheat</t>
  </si>
  <si>
    <t>Duva 3016</t>
  </si>
  <si>
    <t>Hot Dog Rolls, Whole Wheat</t>
  </si>
  <si>
    <t>Gold Medal</t>
  </si>
  <si>
    <t>100% Whole Wheat sliced bread, large Teacher</t>
  </si>
  <si>
    <t>Fantini As You Like it.</t>
  </si>
  <si>
    <t>Duva 7202</t>
  </si>
  <si>
    <t>28 oz. loaf</t>
  </si>
  <si>
    <t>Duva 143</t>
  </si>
  <si>
    <t>Roll, dinner, wheat or white wheat</t>
  </si>
  <si>
    <t>30 1.0 oz.</t>
  </si>
  <si>
    <t>Duva 168</t>
  </si>
  <si>
    <t xml:space="preserve">1 oz, each, soft inside texture, pull-apart cluster </t>
  </si>
  <si>
    <t>8" Sur Roll, Whole Wheat'</t>
  </si>
  <si>
    <t>Roll, sub, 8", wheat or white wheat</t>
  </si>
  <si>
    <t>6 3.0 oz.</t>
  </si>
  <si>
    <t>Duva 557</t>
  </si>
  <si>
    <t>Roll, dinner, honey wheat</t>
  </si>
  <si>
    <t>1 oz., individuals</t>
  </si>
  <si>
    <t>1,00</t>
  </si>
  <si>
    <t>12 1.oz.</t>
  </si>
  <si>
    <t>Duva 167</t>
  </si>
  <si>
    <t>Dinner Rolls, Honey Whole Wheat</t>
  </si>
  <si>
    <t>Bread, french, wheat, unsliced</t>
  </si>
  <si>
    <t>Duva 31</t>
  </si>
  <si>
    <t>French Bread, Unsliced, Multigrain</t>
  </si>
  <si>
    <t>Bread, multigrain, or 5 grain, sliced</t>
  </si>
  <si>
    <t>Duva 142</t>
  </si>
  <si>
    <t>Multi Grain Bread Sliced Loaf</t>
  </si>
  <si>
    <t>Roll, French, 4", wheat or white wheat</t>
  </si>
  <si>
    <t>12 1.5 oz.</t>
  </si>
  <si>
    <t>Duva 4867</t>
  </si>
  <si>
    <t>Roll, hamburger, wheat or white wheat</t>
  </si>
  <si>
    <t xml:space="preserve">3.5 inch, 2 oz, sliced  </t>
  </si>
  <si>
    <t>12 2.0 oz.</t>
  </si>
  <si>
    <t>Duva 155</t>
  </si>
  <si>
    <t>Hamburg Rolls, Whole Wheat</t>
  </si>
  <si>
    <t>4" French Rolls, Whole Wheat</t>
  </si>
  <si>
    <t>Roll, sub 6", wheat or white wheat</t>
  </si>
  <si>
    <t>2.0 oz.</t>
  </si>
  <si>
    <t>1.33 oz.</t>
  </si>
  <si>
    <t>Duva 1061</t>
  </si>
  <si>
    <t>6" Sub Rolls, Whole Wheat</t>
  </si>
  <si>
    <t xml:space="preserve">Sliced </t>
  </si>
  <si>
    <t>Duva 6043</t>
  </si>
  <si>
    <t>Zeppy's</t>
  </si>
  <si>
    <t>Roll, bulkie, seedless, wheat or white wheat</t>
  </si>
  <si>
    <t>12 2.50 oz.</t>
  </si>
  <si>
    <t>Duva 157</t>
  </si>
  <si>
    <t>English muffins, wheat or white wheat</t>
  </si>
  <si>
    <t>Duva 3104</t>
  </si>
  <si>
    <t>English Muffin, Whole Wheat</t>
  </si>
  <si>
    <t>Homestead</t>
  </si>
  <si>
    <t>Wrap, 8" diameter, wheat</t>
  </si>
  <si>
    <t>10 2.0 oz.</t>
  </si>
  <si>
    <t>Duva 2467</t>
  </si>
  <si>
    <t>Wrap. 8" Diameter, Whole Wheat</t>
  </si>
  <si>
    <t>Joseph's</t>
  </si>
  <si>
    <t>Round</t>
  </si>
  <si>
    <t>12 3.0 oz.</t>
  </si>
  <si>
    <t>Duva 2267</t>
  </si>
  <si>
    <t>Wrap. 11" Diameter, Whole Wheat</t>
  </si>
  <si>
    <t>4 3.0 oz.</t>
  </si>
  <si>
    <t>Duva 6012</t>
  </si>
  <si>
    <t>Syrian/Pita Bread, 7" Whole Wheat</t>
  </si>
  <si>
    <t>Approx. 17 oz. and 16 slices</t>
  </si>
  <si>
    <t>17 oz. loaf</t>
  </si>
  <si>
    <t>Duva 144</t>
  </si>
  <si>
    <t>100% Whole Wheat Bread, Sliced Loaf, Homestyle</t>
  </si>
  <si>
    <t>17-18 Reference line</t>
  </si>
  <si>
    <t>17-18 Reference item</t>
  </si>
  <si>
    <t>Bagel, approx. 3 oz.</t>
  </si>
  <si>
    <t>3 oz. Whole Grain Bagel</t>
  </si>
  <si>
    <t>Bread, 100% WW, sliced, approx. 4x4, untopped</t>
  </si>
  <si>
    <t>Bread, 100% WW, sliced, approx. 4x5, grain topped</t>
  </si>
  <si>
    <t>Bread, club,wheat, sliced, approx. 4x4</t>
  </si>
  <si>
    <t>Whole Wheat Club, Sliced Loaf</t>
  </si>
  <si>
    <t>Bread, pita, approx. 7", wheat or white wheat</t>
  </si>
  <si>
    <t>Bulkie Rolls, Whole Wheat, No seeds</t>
  </si>
  <si>
    <t>Dinner Rolls, White Whole Wheat</t>
  </si>
  <si>
    <t>6 3-3.5 oz.</t>
  </si>
  <si>
    <t>Approx. Serving size</t>
  </si>
  <si>
    <t>17-18 Brand</t>
  </si>
  <si>
    <t>Approx. Pack Size</t>
  </si>
  <si>
    <t>Base Pack Size</t>
  </si>
  <si>
    <t>Pack Size Description</t>
  </si>
  <si>
    <t>Actual Pack Size</t>
  </si>
  <si>
    <t>Price per Pack</t>
  </si>
  <si>
    <t xml:space="preserve">Grand Total:  </t>
  </si>
  <si>
    <t>Approx. 20 oz. and 15 slices</t>
  </si>
  <si>
    <t>Approx. 28 oz. and 26 slices</t>
  </si>
  <si>
    <t>Approx. 3.0 oz.</t>
  </si>
  <si>
    <t>Approx.14 oz. and 22 inches</t>
  </si>
  <si>
    <t>Approx. 2.0 oz. and 3.5 inch, sliced</t>
  </si>
  <si>
    <t>Approx. 38 oz. and 20 slices</t>
  </si>
  <si>
    <t>Approx. 2.5 oz. and 4", sliced</t>
  </si>
  <si>
    <t>1.0 oz</t>
  </si>
  <si>
    <t>1.0 oz.</t>
  </si>
  <si>
    <t>3.0 oz.</t>
  </si>
  <si>
    <t>3.0 oz..</t>
  </si>
  <si>
    <t>Domestic Product</t>
  </si>
  <si>
    <t>X</t>
  </si>
  <si>
    <t>Exception</t>
  </si>
  <si>
    <t>Panini, wheat, sliced. oat topped</t>
  </si>
  <si>
    <t xml:space="preserve">Bagel Boy </t>
  </si>
  <si>
    <t>6pack</t>
  </si>
  <si>
    <t>4pack</t>
  </si>
  <si>
    <t>12pack</t>
  </si>
  <si>
    <t>30pack</t>
  </si>
  <si>
    <t>16pack</t>
  </si>
  <si>
    <t>17oz</t>
  </si>
  <si>
    <t xml:space="preserve">Gold Medal </t>
  </si>
  <si>
    <t xml:space="preserve">Fantini </t>
  </si>
  <si>
    <t>Middle East</t>
  </si>
  <si>
    <t>20 oz</t>
  </si>
  <si>
    <t>28 oz</t>
  </si>
  <si>
    <t>14oz</t>
  </si>
  <si>
    <t>20oz</t>
  </si>
  <si>
    <t>38oz</t>
  </si>
  <si>
    <t xml:space="preserve">10pack </t>
  </si>
  <si>
    <t>12 pack</t>
  </si>
  <si>
    <t>Wrap, 10-11"  diameter, wheat</t>
  </si>
  <si>
    <t>Duva Distributors 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</si>
</sst>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8"/>
      <name val="Verdana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63377788628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8">
    <xf numFmtId="0" fontId="0" fillId="0" borderId="0" xfId="0"/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2" fontId="4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2" fontId="4" fillId="0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vertical="center"/>
    </xf>
    <xf numFmtId="2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/>
    </xf>
    <xf numFmtId="3" fontId="4" fillId="0" borderId="1" xfId="0" applyNumberFormat="1" applyFont="1" applyFill="1" applyBorder="1" applyAlignment="1" applyProtection="1">
      <alignment horizontal="center" vertical="center"/>
    </xf>
    <xf numFmtId="4" fontId="4" fillId="0" borderId="1" xfId="0" applyNumberFormat="1" applyFont="1" applyFill="1" applyBorder="1" applyAlignment="1" applyProtection="1">
      <alignment horizontal="right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vertical="center" wrapText="1"/>
    </xf>
    <xf numFmtId="0" fontId="4" fillId="0" borderId="5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vertical="center" wrapText="1"/>
    </xf>
    <xf numFmtId="0" fontId="2" fillId="2" borderId="4" xfId="0" applyFont="1" applyFill="1" applyBorder="1" applyAlignment="1" applyProtection="1">
      <alignment vertical="center" wrapText="1"/>
    </xf>
    <xf numFmtId="2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3" fontId="2" fillId="2" borderId="2" xfId="0" applyNumberFormat="1" applyFont="1" applyFill="1" applyBorder="1" applyAlignment="1" applyProtection="1">
      <alignment horizontal="center" vertical="center" wrapText="1"/>
    </xf>
    <xf numFmtId="4" fontId="2" fillId="2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vertical="center" wrapText="1"/>
    </xf>
    <xf numFmtId="2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horizontal="center" vertical="center" wrapText="1"/>
    </xf>
    <xf numFmtId="4" fontId="4" fillId="0" borderId="4" xfId="0" applyNumberFormat="1" applyFont="1" applyFill="1" applyBorder="1" applyAlignment="1" applyProtection="1">
      <alignment horizontal="right" vertical="center"/>
    </xf>
    <xf numFmtId="0" fontId="4" fillId="0" borderId="1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vertical="center" wrapText="1"/>
    </xf>
    <xf numFmtId="2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 wrapText="1"/>
    </xf>
    <xf numFmtId="3" fontId="4" fillId="0" borderId="2" xfId="0" applyNumberFormat="1" applyFont="1" applyFill="1" applyBorder="1" applyAlignment="1" applyProtection="1">
      <alignment horizontal="center" vertical="center" wrapText="1"/>
    </xf>
    <xf numFmtId="2" fontId="4" fillId="0" borderId="2" xfId="0" applyNumberFormat="1" applyFont="1" applyFill="1" applyBorder="1" applyAlignment="1" applyProtection="1">
      <alignment horizontal="center" vertical="center"/>
    </xf>
    <xf numFmtId="4" fontId="4" fillId="0" borderId="2" xfId="0" applyNumberFormat="1" applyFont="1" applyFill="1" applyBorder="1" applyAlignment="1" applyProtection="1">
      <alignment horizontal="right" vertical="center"/>
    </xf>
    <xf numFmtId="0" fontId="4" fillId="0" borderId="2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 wrapText="1"/>
    </xf>
    <xf numFmtId="2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4" fontId="3" fillId="0" borderId="1" xfId="0" applyNumberFormat="1" applyFont="1" applyFill="1" applyBorder="1" applyAlignment="1" applyProtection="1">
      <alignment horizontal="right" vertical="center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vertical="center" wrapText="1"/>
    </xf>
    <xf numFmtId="0" fontId="5" fillId="0" borderId="5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 wrapText="1"/>
    </xf>
    <xf numFmtId="2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7" fillId="0" borderId="4" xfId="1" applyFont="1" applyFill="1" applyBorder="1" applyAlignment="1" applyProtection="1">
      <alignment horizontal="center" vertical="center" wrapText="1"/>
      <protection locked="0"/>
    </xf>
    <xf numFmtId="0" fontId="7" fillId="0" borderId="2" xfId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right" vertical="center"/>
    </xf>
    <xf numFmtId="0" fontId="4" fillId="3" borderId="2" xfId="0" applyFont="1" applyFill="1" applyBorder="1" applyAlignment="1" applyProtection="1">
      <alignment horizontal="left" vertical="center"/>
      <protection locked="0"/>
    </xf>
  </cellXfs>
  <cellStyles count="2">
    <cellStyle name="Hyperlink" xfId="1" builtinId="8"/>
    <cellStyle name="Normal" xfId="0" builtinId="0"/>
  </cellStyles>
  <dxfs count="6">
    <dxf>
      <font>
        <b/>
        <i val="0"/>
        <color rgb="FF00B050"/>
      </font>
    </dxf>
    <dxf>
      <font>
        <color rgb="FFC00000"/>
      </font>
    </dxf>
    <dxf>
      <font>
        <b/>
        <i val="0"/>
        <color rgb="FF00B050"/>
      </font>
    </dxf>
    <dxf>
      <font>
        <color rgb="FFC00000"/>
      </font>
    </dxf>
    <dxf>
      <font>
        <color rgb="FFC00000"/>
      </font>
    </dxf>
    <dxf>
      <font>
        <b/>
        <i val="0"/>
        <color rgb="FF00B050"/>
      </font>
    </dxf>
  </dxfs>
  <tableStyles count="0" defaultTableStyle="Table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tw2hswd19msdet6/3104%20English.pdf?dl=0" TargetMode="External"/><Relationship Id="rId13" Type="http://schemas.openxmlformats.org/officeDocument/2006/relationships/hyperlink" Target="https://www.dropbox.com/s/bhe1f0prpd6dyww/4867%20French%20Roll.pdf?dl=0" TargetMode="External"/><Relationship Id="rId18" Type="http://schemas.openxmlformats.org/officeDocument/2006/relationships/hyperlink" Target="https://www.dropbox.com/s/459qc4rriy1blxq/2267%2010-11%20inch%20wrap.pdf?dl=0" TargetMode="External"/><Relationship Id="rId3" Type="http://schemas.openxmlformats.org/officeDocument/2006/relationships/hyperlink" Target="https://www.dropbox.com/s/cbnam7bpeka8qvy/143%20Bread.pdf?dl=0" TargetMode="External"/><Relationship Id="rId7" Type="http://schemas.openxmlformats.org/officeDocument/2006/relationships/hyperlink" Target="https://www.dropbox.com/s/oj0e5o9v49mcx86/6012%20Pita.pdf?dl=0" TargetMode="External"/><Relationship Id="rId12" Type="http://schemas.openxmlformats.org/officeDocument/2006/relationships/hyperlink" Target="https://www.dropbox.com/s/89i45eer05iywp2/167%20Roll.pdf?dl=0" TargetMode="External"/><Relationship Id="rId17" Type="http://schemas.openxmlformats.org/officeDocument/2006/relationships/hyperlink" Target="https://www.dropbox.com/s/7i6pbsh1psgtoq9/557%208%20in%20sub.pdf?dl=0" TargetMode="External"/><Relationship Id="rId2" Type="http://schemas.openxmlformats.org/officeDocument/2006/relationships/hyperlink" Target="https://www.dropbox.com/s/2x7kojk8oe7wino/144%20Bread.pdf?dl=0" TargetMode="External"/><Relationship Id="rId16" Type="http://schemas.openxmlformats.org/officeDocument/2006/relationships/hyperlink" Target="https://www.dropbox.com/s/hps4q4tvxpclehs/1061%206%20in%20sub.pdf?dl=0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www.dropbox.com/s/gdlv4s7h0v04ete/6248%20Bagel.pdf?dl=0" TargetMode="External"/><Relationship Id="rId6" Type="http://schemas.openxmlformats.org/officeDocument/2006/relationships/hyperlink" Target="https://www.dropbox.com/s/imoy7pdonyoazve/142%20Multigrain.pdf?dl=0" TargetMode="External"/><Relationship Id="rId11" Type="http://schemas.openxmlformats.org/officeDocument/2006/relationships/hyperlink" Target="https://www.dropbox.com/s/m7g7wmmbxrvnaxp/168%20Roll.pdf?dl=0" TargetMode="External"/><Relationship Id="rId5" Type="http://schemas.openxmlformats.org/officeDocument/2006/relationships/hyperlink" Target="https://www.dropbox.com/s/p8wo6n2pznsd9re/31%20French%20Bread.pdf?dl=0" TargetMode="External"/><Relationship Id="rId15" Type="http://schemas.openxmlformats.org/officeDocument/2006/relationships/hyperlink" Target="https://www.dropbox.com/s/334632sl32s3b5l/3016%20Hot%20Dog.pdf?dl=0" TargetMode="External"/><Relationship Id="rId10" Type="http://schemas.openxmlformats.org/officeDocument/2006/relationships/hyperlink" Target="https://www.dropbox.com/s/6ug4lk3l8qdlfup/157%20Bulkie.pdf?dl=0" TargetMode="External"/><Relationship Id="rId19" Type="http://schemas.openxmlformats.org/officeDocument/2006/relationships/hyperlink" Target="https://www.dropbox.com/s/6cukglj5f992f55/2467%208%20Inch%20wrap.pdf?dl=0" TargetMode="External"/><Relationship Id="rId4" Type="http://schemas.openxmlformats.org/officeDocument/2006/relationships/hyperlink" Target="https://www.dropbox.com/s/8mzixjz8hi81k59/7202%20Club%20bread.pdf?dl=0" TargetMode="External"/><Relationship Id="rId9" Type="http://schemas.openxmlformats.org/officeDocument/2006/relationships/hyperlink" Target="https://www.dropbox.com/s/6xq84v2rbdkuqcq/1096%20Panini.pdf?dl=0" TargetMode="External"/><Relationship Id="rId14" Type="http://schemas.openxmlformats.org/officeDocument/2006/relationships/hyperlink" Target="https://www.dropbox.com/s/q5v3x1n95bmo8vm/155%20Hamburger.pdf?dl=0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tw2hswd19msdet6/3104%20English.pdf?dl=0" TargetMode="External"/><Relationship Id="rId13" Type="http://schemas.openxmlformats.org/officeDocument/2006/relationships/hyperlink" Target="https://www.dropbox.com/s/bhe1f0prpd6dyww/4867%20French%20Roll.pdf?dl=0" TargetMode="External"/><Relationship Id="rId18" Type="http://schemas.openxmlformats.org/officeDocument/2006/relationships/hyperlink" Target="https://www.dropbox.com/s/459qc4rriy1blxq/2267%2010-11%20inch%20wrap.pdf?dl=0" TargetMode="External"/><Relationship Id="rId3" Type="http://schemas.openxmlformats.org/officeDocument/2006/relationships/hyperlink" Target="https://www.dropbox.com/s/cbnam7bpeka8qvy/143%20Bread.pdf?dl=0" TargetMode="External"/><Relationship Id="rId7" Type="http://schemas.openxmlformats.org/officeDocument/2006/relationships/hyperlink" Target="https://www.dropbox.com/s/oj0e5o9v49mcx86/6012%20Pita.pdf?dl=0" TargetMode="External"/><Relationship Id="rId12" Type="http://schemas.openxmlformats.org/officeDocument/2006/relationships/hyperlink" Target="https://www.dropbox.com/s/89i45eer05iywp2/167%20Roll.pdf?dl=0" TargetMode="External"/><Relationship Id="rId17" Type="http://schemas.openxmlformats.org/officeDocument/2006/relationships/hyperlink" Target="https://www.dropbox.com/s/7i6pbsh1psgtoq9/557%208%20in%20sub.pdf?dl=0" TargetMode="External"/><Relationship Id="rId2" Type="http://schemas.openxmlformats.org/officeDocument/2006/relationships/hyperlink" Target="https://www.dropbox.com/s/2x7kojk8oe7wino/144%20Bread.pdf?dl=0" TargetMode="External"/><Relationship Id="rId16" Type="http://schemas.openxmlformats.org/officeDocument/2006/relationships/hyperlink" Target="https://www.dropbox.com/s/hps4q4tvxpclehs/1061%206%20in%20sub.pdf?dl=0" TargetMode="External"/><Relationship Id="rId20" Type="http://schemas.openxmlformats.org/officeDocument/2006/relationships/printerSettings" Target="../printerSettings/printerSettings2.bin"/><Relationship Id="rId1" Type="http://schemas.openxmlformats.org/officeDocument/2006/relationships/hyperlink" Target="https://www.dropbox.com/s/gdlv4s7h0v04ete/6248%20Bagel.pdf?dl=0" TargetMode="External"/><Relationship Id="rId6" Type="http://schemas.openxmlformats.org/officeDocument/2006/relationships/hyperlink" Target="https://www.dropbox.com/s/imoy7pdonyoazve/142%20Multigrain.pdf?dl=0" TargetMode="External"/><Relationship Id="rId11" Type="http://schemas.openxmlformats.org/officeDocument/2006/relationships/hyperlink" Target="https://www.dropbox.com/s/m7g7wmmbxrvnaxp/168%20Roll.pdf?dl=0" TargetMode="External"/><Relationship Id="rId5" Type="http://schemas.openxmlformats.org/officeDocument/2006/relationships/hyperlink" Target="https://www.dropbox.com/s/p8wo6n2pznsd9re/31%20French%20Bread.pdf?dl=0" TargetMode="External"/><Relationship Id="rId15" Type="http://schemas.openxmlformats.org/officeDocument/2006/relationships/hyperlink" Target="https://www.dropbox.com/s/334632sl32s3b5l/3016%20Hot%20Dog.pdf?dl=0" TargetMode="External"/><Relationship Id="rId10" Type="http://schemas.openxmlformats.org/officeDocument/2006/relationships/hyperlink" Target="https://www.dropbox.com/s/6ug4lk3l8qdlfup/157%20Bulkie.pdf?dl=0" TargetMode="External"/><Relationship Id="rId19" Type="http://schemas.openxmlformats.org/officeDocument/2006/relationships/hyperlink" Target="https://www.dropbox.com/s/6cukglj5f992f55/2467%208%20Inch%20wrap.pdf?dl=0" TargetMode="External"/><Relationship Id="rId4" Type="http://schemas.openxmlformats.org/officeDocument/2006/relationships/hyperlink" Target="https://www.dropbox.com/s/8mzixjz8hi81k59/7202%20Club%20bread.pdf?dl=0" TargetMode="External"/><Relationship Id="rId9" Type="http://schemas.openxmlformats.org/officeDocument/2006/relationships/hyperlink" Target="https://www.dropbox.com/s/6xq84v2rbdkuqcq/1096%20Panini.pdf?dl=0" TargetMode="External"/><Relationship Id="rId14" Type="http://schemas.openxmlformats.org/officeDocument/2006/relationships/hyperlink" Target="https://www.dropbox.com/s/q5v3x1n95bmo8vm/155%20Hamburger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fitToPage="1"/>
  </sheetPr>
  <dimension ref="A1:S32"/>
  <sheetViews>
    <sheetView showGridLines="0" showZeros="0" tabSelected="1" zoomScale="80" zoomScaleNormal="80" zoomScalePageLayoutView="80" workbookViewId="0">
      <pane xSplit="2" ySplit="2" topLeftCell="D3" activePane="bottomRight" state="frozen"/>
      <selection pane="topRight" activeCell="C1" sqref="C1"/>
      <selection pane="bottomLeft" activeCell="A3" sqref="A3"/>
      <selection pane="bottomRight" activeCell="N3" sqref="N3:N21"/>
    </sheetView>
  </sheetViews>
  <sheetFormatPr defaultColWidth="0" defaultRowHeight="0" customHeight="1" zeroHeight="1" x14ac:dyDescent="0.2"/>
  <cols>
    <col min="1" max="1" width="7" style="6" customWidth="1"/>
    <col min="2" max="2" width="41.5703125" style="31" customWidth="1"/>
    <col min="3" max="3" width="39.7109375" style="6" customWidth="1"/>
    <col min="4" max="4" width="15.5703125" style="7" customWidth="1"/>
    <col min="5" max="5" width="13.7109375" style="8" customWidth="1"/>
    <col min="6" max="6" width="13.42578125" style="9" customWidth="1"/>
    <col min="7" max="7" width="8" style="9" customWidth="1"/>
    <col min="8" max="8" width="13.42578125" style="9" customWidth="1" collapsed="1"/>
    <col min="9" max="9" width="17.85546875" style="9" customWidth="1"/>
    <col min="10" max="10" width="12.85546875" style="9" customWidth="1"/>
    <col min="11" max="11" width="19.5703125" style="6" customWidth="1"/>
    <col min="12" max="12" width="9.140625" style="9" customWidth="1"/>
    <col min="13" max="13" width="11.85546875" style="9" customWidth="1"/>
    <col min="14" max="14" width="12.42578125" style="6" customWidth="1"/>
    <col min="15" max="15" width="15.140625" style="10" customWidth="1"/>
    <col min="16" max="16" width="16.28515625" style="11" customWidth="1"/>
    <col min="17" max="17" width="20.85546875" style="12" customWidth="1"/>
    <col min="18" max="18" width="0.42578125" style="31" customWidth="1"/>
    <col min="19" max="19" width="17" style="6" hidden="1" customWidth="1"/>
    <col min="20" max="16384" width="17.42578125" style="6" hidden="1"/>
  </cols>
  <sheetData>
    <row r="1" spans="1:18" s="14" customFormat="1" ht="38.25" customHeight="1" x14ac:dyDescent="0.2">
      <c r="A1" s="57" t="s">
        <v>146</v>
      </c>
      <c r="B1" s="57"/>
      <c r="C1" s="6"/>
      <c r="D1" s="7"/>
      <c r="E1" s="8"/>
      <c r="F1" s="9"/>
      <c r="G1" s="9"/>
      <c r="H1" s="9"/>
      <c r="I1" s="9"/>
      <c r="J1" s="9"/>
      <c r="K1" s="6"/>
      <c r="L1" s="9"/>
      <c r="M1" s="9"/>
      <c r="N1" s="6"/>
      <c r="O1" s="10"/>
      <c r="P1" s="11"/>
      <c r="Q1" s="12"/>
      <c r="R1" s="13"/>
    </row>
    <row r="2" spans="1:18" s="23" customFormat="1" ht="52.5" customHeight="1" x14ac:dyDescent="0.2">
      <c r="A2" s="15" t="s">
        <v>6</v>
      </c>
      <c r="B2" s="16" t="s">
        <v>2</v>
      </c>
      <c r="C2" s="17" t="s">
        <v>3</v>
      </c>
      <c r="D2" s="18" t="s">
        <v>5</v>
      </c>
      <c r="E2" s="19" t="s">
        <v>105</v>
      </c>
      <c r="F2" s="19" t="s">
        <v>107</v>
      </c>
      <c r="G2" s="19" t="s">
        <v>108</v>
      </c>
      <c r="H2" s="19" t="s">
        <v>4</v>
      </c>
      <c r="I2" s="20" t="s">
        <v>18</v>
      </c>
      <c r="J2" s="20" t="s">
        <v>8</v>
      </c>
      <c r="K2" s="20" t="s">
        <v>109</v>
      </c>
      <c r="L2" s="20" t="s">
        <v>110</v>
      </c>
      <c r="M2" s="20" t="s">
        <v>124</v>
      </c>
      <c r="N2" s="20" t="s">
        <v>111</v>
      </c>
      <c r="O2" s="21" t="s">
        <v>10</v>
      </c>
      <c r="P2" s="22" t="s">
        <v>9</v>
      </c>
      <c r="Q2" s="20" t="s">
        <v>7</v>
      </c>
      <c r="R2" s="20"/>
    </row>
    <row r="3" spans="1:18" ht="32.25" customHeight="1" x14ac:dyDescent="0.2">
      <c r="A3" s="24">
        <v>1</v>
      </c>
      <c r="B3" s="25" t="s">
        <v>95</v>
      </c>
      <c r="C3" s="26" t="s">
        <v>67</v>
      </c>
      <c r="D3" s="27">
        <v>2</v>
      </c>
      <c r="E3" s="24" t="s">
        <v>123</v>
      </c>
      <c r="F3" s="28" t="s">
        <v>104</v>
      </c>
      <c r="G3" s="28">
        <v>6</v>
      </c>
      <c r="H3" s="29">
        <v>610</v>
      </c>
      <c r="I3" s="4" t="s">
        <v>128</v>
      </c>
      <c r="J3" s="54">
        <v>6248</v>
      </c>
      <c r="K3" s="4" t="s">
        <v>129</v>
      </c>
      <c r="L3" s="4"/>
      <c r="M3" s="4" t="s">
        <v>125</v>
      </c>
      <c r="N3" s="5">
        <v>2.1800000000000002</v>
      </c>
      <c r="O3" s="29">
        <f>IF(ISBLANK(L3),H3, (H3*G3)/L3)</f>
        <v>610</v>
      </c>
      <c r="P3" s="30">
        <f>O3*N3</f>
        <v>1329.8000000000002</v>
      </c>
      <c r="Q3" s="4"/>
    </row>
    <row r="4" spans="1:18" ht="32.25" customHeight="1" x14ac:dyDescent="0.2">
      <c r="A4" s="32">
        <v>2</v>
      </c>
      <c r="B4" s="33" t="s">
        <v>97</v>
      </c>
      <c r="C4" s="34" t="s">
        <v>89</v>
      </c>
      <c r="D4" s="35">
        <v>1</v>
      </c>
      <c r="E4" s="32" t="s">
        <v>120</v>
      </c>
      <c r="F4" s="36" t="s">
        <v>90</v>
      </c>
      <c r="G4" s="37"/>
      <c r="H4" s="38">
        <v>1745</v>
      </c>
      <c r="I4" s="1" t="s">
        <v>22</v>
      </c>
      <c r="J4" s="55">
        <v>144</v>
      </c>
      <c r="K4" s="1" t="s">
        <v>134</v>
      </c>
      <c r="L4" s="37"/>
      <c r="M4" s="4" t="s">
        <v>125</v>
      </c>
      <c r="N4" s="3">
        <v>1.95</v>
      </c>
      <c r="O4" s="38">
        <f t="shared" ref="O4:O21" si="0">IF(ISBLANK(L4),H4, (H4*G4)/L4)</f>
        <v>1745</v>
      </c>
      <c r="P4" s="40">
        <f t="shared" ref="P4:P21" si="1">O4*N4</f>
        <v>3402.75</v>
      </c>
      <c r="Q4" s="1"/>
    </row>
    <row r="5" spans="1:18" ht="32.25" customHeight="1" x14ac:dyDescent="0.2">
      <c r="A5" s="32">
        <v>3</v>
      </c>
      <c r="B5" s="33" t="s">
        <v>98</v>
      </c>
      <c r="C5" s="34" t="s">
        <v>113</v>
      </c>
      <c r="D5" s="35">
        <v>1</v>
      </c>
      <c r="E5" s="32" t="s">
        <v>64</v>
      </c>
      <c r="F5" s="36" t="s">
        <v>15</v>
      </c>
      <c r="G5" s="37"/>
      <c r="H5" s="38">
        <v>1425</v>
      </c>
      <c r="I5" s="1" t="s">
        <v>22</v>
      </c>
      <c r="J5" s="55">
        <v>143</v>
      </c>
      <c r="K5" s="1" t="s">
        <v>138</v>
      </c>
      <c r="L5" s="37"/>
      <c r="M5" s="4" t="s">
        <v>125</v>
      </c>
      <c r="N5" s="3">
        <v>2.11</v>
      </c>
      <c r="O5" s="38">
        <f t="shared" si="0"/>
        <v>1425</v>
      </c>
      <c r="P5" s="40">
        <f t="shared" si="1"/>
        <v>3006.75</v>
      </c>
      <c r="Q5" s="1"/>
    </row>
    <row r="6" spans="1:18" ht="32.25" customHeight="1" x14ac:dyDescent="0.2">
      <c r="A6" s="32">
        <v>4</v>
      </c>
      <c r="B6" s="33" t="s">
        <v>99</v>
      </c>
      <c r="C6" s="34" t="s">
        <v>114</v>
      </c>
      <c r="D6" s="35">
        <v>1</v>
      </c>
      <c r="E6" s="32" t="s">
        <v>121</v>
      </c>
      <c r="F6" s="36" t="s">
        <v>31</v>
      </c>
      <c r="G6" s="37"/>
      <c r="H6" s="38">
        <v>4740</v>
      </c>
      <c r="I6" s="1" t="s">
        <v>135</v>
      </c>
      <c r="J6" s="55">
        <v>7202</v>
      </c>
      <c r="K6" s="1" t="s">
        <v>139</v>
      </c>
      <c r="L6" s="37"/>
      <c r="M6" s="4" t="s">
        <v>125</v>
      </c>
      <c r="N6" s="3">
        <v>2.2400000000000002</v>
      </c>
      <c r="O6" s="38">
        <f t="shared" si="0"/>
        <v>4740</v>
      </c>
      <c r="P6" s="40">
        <f t="shared" si="1"/>
        <v>10617.6</v>
      </c>
      <c r="Q6" s="1"/>
    </row>
    <row r="7" spans="1:18" ht="32.25" customHeight="1" x14ac:dyDescent="0.2">
      <c r="A7" s="32">
        <v>5</v>
      </c>
      <c r="B7" s="33" t="s">
        <v>47</v>
      </c>
      <c r="C7" s="34" t="s">
        <v>116</v>
      </c>
      <c r="D7" s="35" t="s">
        <v>12</v>
      </c>
      <c r="E7" s="32" t="s">
        <v>12</v>
      </c>
      <c r="F7" s="36" t="s">
        <v>14</v>
      </c>
      <c r="G7" s="37"/>
      <c r="H7" s="38">
        <v>1393</v>
      </c>
      <c r="I7" s="1" t="s">
        <v>22</v>
      </c>
      <c r="J7" s="55">
        <v>31</v>
      </c>
      <c r="K7" s="1" t="s">
        <v>140</v>
      </c>
      <c r="L7" s="37"/>
      <c r="M7" s="4" t="s">
        <v>125</v>
      </c>
      <c r="N7" s="3">
        <v>1.99</v>
      </c>
      <c r="O7" s="38">
        <f t="shared" si="0"/>
        <v>1393</v>
      </c>
      <c r="P7" s="40">
        <f t="shared" si="1"/>
        <v>2772.07</v>
      </c>
      <c r="Q7" s="1"/>
    </row>
    <row r="8" spans="1:18" ht="32.25" customHeight="1" x14ac:dyDescent="0.2">
      <c r="A8" s="32">
        <v>6</v>
      </c>
      <c r="B8" s="33" t="s">
        <v>50</v>
      </c>
      <c r="C8" s="34" t="s">
        <v>113</v>
      </c>
      <c r="D8" s="35">
        <v>1</v>
      </c>
      <c r="E8" s="32" t="s">
        <v>64</v>
      </c>
      <c r="F8" s="36" t="s">
        <v>15</v>
      </c>
      <c r="G8" s="37"/>
      <c r="H8" s="38">
        <v>1110</v>
      </c>
      <c r="I8" s="1" t="s">
        <v>136</v>
      </c>
      <c r="J8" s="55">
        <v>142</v>
      </c>
      <c r="K8" s="1" t="s">
        <v>141</v>
      </c>
      <c r="L8" s="37"/>
      <c r="M8" s="4" t="s">
        <v>125</v>
      </c>
      <c r="N8" s="3">
        <v>2.11</v>
      </c>
      <c r="O8" s="38">
        <f t="shared" si="0"/>
        <v>1110</v>
      </c>
      <c r="P8" s="40">
        <f t="shared" si="1"/>
        <v>2342.1</v>
      </c>
      <c r="Q8" s="1"/>
    </row>
    <row r="9" spans="1:18" ht="32.25" customHeight="1" x14ac:dyDescent="0.2">
      <c r="A9" s="32">
        <v>7</v>
      </c>
      <c r="B9" s="33" t="s">
        <v>101</v>
      </c>
      <c r="C9" s="34" t="s">
        <v>115</v>
      </c>
      <c r="D9" s="35">
        <v>2</v>
      </c>
      <c r="E9" s="32" t="s">
        <v>122</v>
      </c>
      <c r="F9" s="36" t="s">
        <v>86</v>
      </c>
      <c r="G9" s="36">
        <v>4</v>
      </c>
      <c r="H9" s="38">
        <v>540</v>
      </c>
      <c r="I9" s="1" t="s">
        <v>128</v>
      </c>
      <c r="J9" s="55">
        <v>6012</v>
      </c>
      <c r="K9" s="1" t="s">
        <v>130</v>
      </c>
      <c r="L9" s="1"/>
      <c r="M9" s="4" t="s">
        <v>125</v>
      </c>
      <c r="N9" s="3">
        <v>1.3</v>
      </c>
      <c r="O9" s="38">
        <f t="shared" si="0"/>
        <v>540</v>
      </c>
      <c r="P9" s="40">
        <f t="shared" si="1"/>
        <v>702</v>
      </c>
      <c r="Q9" s="1"/>
    </row>
    <row r="10" spans="1:18" ht="32.25" customHeight="1" x14ac:dyDescent="0.2">
      <c r="A10" s="32">
        <v>8</v>
      </c>
      <c r="B10" s="33" t="s">
        <v>73</v>
      </c>
      <c r="C10" s="34" t="s">
        <v>117</v>
      </c>
      <c r="D10" s="35">
        <v>2</v>
      </c>
      <c r="E10" s="32" t="s">
        <v>16</v>
      </c>
      <c r="F10" s="36" t="s">
        <v>58</v>
      </c>
      <c r="G10" s="36">
        <v>12</v>
      </c>
      <c r="H10" s="38">
        <v>943</v>
      </c>
      <c r="I10" s="1" t="s">
        <v>76</v>
      </c>
      <c r="J10" s="55">
        <v>3104</v>
      </c>
      <c r="K10" s="1" t="s">
        <v>131</v>
      </c>
      <c r="L10" s="1"/>
      <c r="M10" s="4" t="s">
        <v>125</v>
      </c>
      <c r="N10" s="3">
        <v>2.76</v>
      </c>
      <c r="O10" s="38">
        <f t="shared" si="0"/>
        <v>943</v>
      </c>
      <c r="P10" s="40">
        <f t="shared" si="1"/>
        <v>2602.6799999999998</v>
      </c>
      <c r="Q10" s="1"/>
    </row>
    <row r="11" spans="1:18" ht="32.25" customHeight="1" x14ac:dyDescent="0.2">
      <c r="A11" s="32">
        <v>9</v>
      </c>
      <c r="B11" s="33" t="s">
        <v>127</v>
      </c>
      <c r="C11" s="34" t="s">
        <v>118</v>
      </c>
      <c r="D11" s="35">
        <v>1</v>
      </c>
      <c r="E11" s="32" t="s">
        <v>63</v>
      </c>
      <c r="F11" s="36" t="s">
        <v>20</v>
      </c>
      <c r="G11" s="37"/>
      <c r="H11" s="38">
        <v>560</v>
      </c>
      <c r="I11" s="1" t="s">
        <v>22</v>
      </c>
      <c r="J11" s="55">
        <v>1096</v>
      </c>
      <c r="K11" s="1" t="s">
        <v>142</v>
      </c>
      <c r="L11" s="37"/>
      <c r="M11" s="4" t="s">
        <v>125</v>
      </c>
      <c r="N11" s="3">
        <v>4.6500000000000004</v>
      </c>
      <c r="O11" s="38">
        <f t="shared" si="0"/>
        <v>560</v>
      </c>
      <c r="P11" s="40">
        <f t="shared" si="1"/>
        <v>2604</v>
      </c>
      <c r="Q11" s="1"/>
    </row>
    <row r="12" spans="1:18" ht="32.25" customHeight="1" x14ac:dyDescent="0.2">
      <c r="A12" s="32">
        <v>10</v>
      </c>
      <c r="B12" s="33" t="s">
        <v>70</v>
      </c>
      <c r="C12" s="34" t="s">
        <v>119</v>
      </c>
      <c r="D12" s="35">
        <v>2</v>
      </c>
      <c r="E12" s="32" t="s">
        <v>13</v>
      </c>
      <c r="F12" s="36" t="s">
        <v>71</v>
      </c>
      <c r="G12" s="36">
        <v>6</v>
      </c>
      <c r="H12" s="38">
        <v>4272</v>
      </c>
      <c r="I12" s="1" t="s">
        <v>22</v>
      </c>
      <c r="J12" s="55">
        <v>157</v>
      </c>
      <c r="K12" s="1" t="s">
        <v>129</v>
      </c>
      <c r="L12" s="1"/>
      <c r="M12" s="4" t="s">
        <v>125</v>
      </c>
      <c r="N12" s="3">
        <v>1.67</v>
      </c>
      <c r="O12" s="38">
        <f t="shared" si="0"/>
        <v>4272</v>
      </c>
      <c r="P12" s="40">
        <f t="shared" si="1"/>
        <v>7134.24</v>
      </c>
      <c r="Q12" s="1"/>
    </row>
    <row r="13" spans="1:18" ht="32.25" customHeight="1" x14ac:dyDescent="0.2">
      <c r="A13" s="32">
        <v>11</v>
      </c>
      <c r="B13" s="33" t="s">
        <v>33</v>
      </c>
      <c r="C13" s="34" t="s">
        <v>36</v>
      </c>
      <c r="D13" s="35">
        <v>1</v>
      </c>
      <c r="E13" s="32" t="s">
        <v>121</v>
      </c>
      <c r="F13" s="36" t="s">
        <v>34</v>
      </c>
      <c r="G13" s="36">
        <v>30</v>
      </c>
      <c r="H13" s="38">
        <v>3358</v>
      </c>
      <c r="I13" s="1" t="s">
        <v>22</v>
      </c>
      <c r="J13" s="55">
        <v>168</v>
      </c>
      <c r="K13" s="1" t="s">
        <v>132</v>
      </c>
      <c r="L13" s="1"/>
      <c r="M13" s="4" t="s">
        <v>125</v>
      </c>
      <c r="N13" s="3">
        <v>3.88</v>
      </c>
      <c r="O13" s="38">
        <f t="shared" si="0"/>
        <v>3358</v>
      </c>
      <c r="P13" s="40">
        <f t="shared" si="1"/>
        <v>13029.039999999999</v>
      </c>
      <c r="Q13" s="1"/>
    </row>
    <row r="14" spans="1:18" ht="32.25" customHeight="1" x14ac:dyDescent="0.2">
      <c r="A14" s="32">
        <v>12</v>
      </c>
      <c r="B14" s="33" t="s">
        <v>41</v>
      </c>
      <c r="C14" s="34" t="s">
        <v>42</v>
      </c>
      <c r="D14" s="35" t="s">
        <v>43</v>
      </c>
      <c r="E14" s="32" t="s">
        <v>121</v>
      </c>
      <c r="F14" s="36" t="s">
        <v>44</v>
      </c>
      <c r="G14" s="36">
        <v>12</v>
      </c>
      <c r="H14" s="38">
        <v>254</v>
      </c>
      <c r="I14" s="1" t="s">
        <v>22</v>
      </c>
      <c r="J14" s="55">
        <v>167</v>
      </c>
      <c r="K14" s="1" t="s">
        <v>131</v>
      </c>
      <c r="L14" s="1"/>
      <c r="M14" s="4" t="s">
        <v>125</v>
      </c>
      <c r="N14" s="3">
        <v>2.3199999999999998</v>
      </c>
      <c r="O14" s="38">
        <f t="shared" si="0"/>
        <v>254</v>
      </c>
      <c r="P14" s="40">
        <f t="shared" si="1"/>
        <v>589.28</v>
      </c>
      <c r="Q14" s="1"/>
    </row>
    <row r="15" spans="1:18" ht="32.25" customHeight="1" x14ac:dyDescent="0.2">
      <c r="A15" s="32">
        <v>13</v>
      </c>
      <c r="B15" s="33" t="s">
        <v>53</v>
      </c>
      <c r="C15" s="34" t="s">
        <v>0</v>
      </c>
      <c r="D15" s="35">
        <v>1</v>
      </c>
      <c r="E15" s="32" t="s">
        <v>11</v>
      </c>
      <c r="F15" s="36" t="s">
        <v>54</v>
      </c>
      <c r="G15" s="36">
        <v>12</v>
      </c>
      <c r="H15" s="38">
        <v>314</v>
      </c>
      <c r="I15" s="1" t="s">
        <v>22</v>
      </c>
      <c r="J15" s="55">
        <v>4867</v>
      </c>
      <c r="K15" s="1" t="s">
        <v>131</v>
      </c>
      <c r="L15" s="1"/>
      <c r="M15" s="4" t="s">
        <v>125</v>
      </c>
      <c r="N15" s="3">
        <v>2.83</v>
      </c>
      <c r="O15" s="38">
        <f t="shared" si="0"/>
        <v>314</v>
      </c>
      <c r="P15" s="40">
        <f t="shared" si="1"/>
        <v>888.62</v>
      </c>
      <c r="Q15" s="1"/>
    </row>
    <row r="16" spans="1:18" ht="32.25" customHeight="1" x14ac:dyDescent="0.2">
      <c r="A16" s="32">
        <v>14</v>
      </c>
      <c r="B16" s="33" t="s">
        <v>56</v>
      </c>
      <c r="C16" s="34" t="s">
        <v>57</v>
      </c>
      <c r="D16" s="35">
        <v>2</v>
      </c>
      <c r="E16" s="32" t="s">
        <v>63</v>
      </c>
      <c r="F16" s="36" t="s">
        <v>58</v>
      </c>
      <c r="G16" s="36">
        <v>12</v>
      </c>
      <c r="H16" s="38">
        <v>37666</v>
      </c>
      <c r="I16" s="1" t="s">
        <v>22</v>
      </c>
      <c r="J16" s="55">
        <v>155</v>
      </c>
      <c r="K16" s="1" t="s">
        <v>131</v>
      </c>
      <c r="L16" s="1"/>
      <c r="M16" s="4" t="s">
        <v>125</v>
      </c>
      <c r="N16" s="3">
        <v>2.0499999999999998</v>
      </c>
      <c r="O16" s="38">
        <f t="shared" si="0"/>
        <v>37666</v>
      </c>
      <c r="P16" s="40">
        <f t="shared" si="1"/>
        <v>77215.299999999988</v>
      </c>
      <c r="Q16" s="1"/>
    </row>
    <row r="17" spans="1:17" ht="32.25" customHeight="1" x14ac:dyDescent="0.2">
      <c r="A17" s="32">
        <v>15</v>
      </c>
      <c r="B17" s="33" t="s">
        <v>24</v>
      </c>
      <c r="C17" s="41" t="s">
        <v>1</v>
      </c>
      <c r="D17" s="39">
        <v>2</v>
      </c>
      <c r="E17" s="32" t="s">
        <v>63</v>
      </c>
      <c r="F17" s="32" t="s">
        <v>58</v>
      </c>
      <c r="G17" s="32">
        <v>16</v>
      </c>
      <c r="H17" s="38">
        <v>6075</v>
      </c>
      <c r="I17" s="1" t="s">
        <v>76</v>
      </c>
      <c r="J17" s="55">
        <v>3016</v>
      </c>
      <c r="K17" s="1" t="s">
        <v>133</v>
      </c>
      <c r="L17" s="2"/>
      <c r="M17" s="4" t="s">
        <v>125</v>
      </c>
      <c r="N17" s="3">
        <v>2.4500000000000002</v>
      </c>
      <c r="O17" s="38">
        <f t="shared" si="0"/>
        <v>6075</v>
      </c>
      <c r="P17" s="40">
        <f t="shared" si="1"/>
        <v>14883.750000000002</v>
      </c>
      <c r="Q17" s="1"/>
    </row>
    <row r="18" spans="1:17" ht="32.25" customHeight="1" x14ac:dyDescent="0.2">
      <c r="A18" s="32">
        <v>16</v>
      </c>
      <c r="B18" s="33" t="s">
        <v>62</v>
      </c>
      <c r="C18" s="34" t="s">
        <v>0</v>
      </c>
      <c r="D18" s="35">
        <v>2</v>
      </c>
      <c r="E18" s="32" t="s">
        <v>63</v>
      </c>
      <c r="F18" s="36" t="s">
        <v>58</v>
      </c>
      <c r="G18" s="36">
        <v>6</v>
      </c>
      <c r="H18" s="38">
        <v>16117</v>
      </c>
      <c r="I18" s="1" t="s">
        <v>22</v>
      </c>
      <c r="J18" s="55">
        <v>1061</v>
      </c>
      <c r="K18" s="1" t="s">
        <v>129</v>
      </c>
      <c r="L18" s="1"/>
      <c r="M18" s="4" t="s">
        <v>125</v>
      </c>
      <c r="N18" s="3">
        <v>3.34</v>
      </c>
      <c r="O18" s="38">
        <f t="shared" si="0"/>
        <v>16117</v>
      </c>
      <c r="P18" s="40">
        <f t="shared" si="1"/>
        <v>53830.78</v>
      </c>
      <c r="Q18" s="1"/>
    </row>
    <row r="19" spans="1:17" ht="32.25" customHeight="1" x14ac:dyDescent="0.2">
      <c r="A19" s="32">
        <v>17</v>
      </c>
      <c r="B19" s="33" t="s">
        <v>38</v>
      </c>
      <c r="C19" s="34" t="s">
        <v>0</v>
      </c>
      <c r="D19" s="35">
        <v>2</v>
      </c>
      <c r="E19" s="32" t="s">
        <v>122</v>
      </c>
      <c r="F19" s="36" t="s">
        <v>39</v>
      </c>
      <c r="G19" s="36">
        <v>6</v>
      </c>
      <c r="H19" s="38">
        <v>1318</v>
      </c>
      <c r="I19" s="1" t="s">
        <v>22</v>
      </c>
      <c r="J19" s="55">
        <v>557</v>
      </c>
      <c r="K19" s="1" t="s">
        <v>129</v>
      </c>
      <c r="L19" s="1"/>
      <c r="M19" s="4" t="s">
        <v>125</v>
      </c>
      <c r="N19" s="3">
        <v>2.11</v>
      </c>
      <c r="O19" s="38">
        <f t="shared" si="0"/>
        <v>1318</v>
      </c>
      <c r="P19" s="40">
        <f t="shared" si="1"/>
        <v>2780.98</v>
      </c>
      <c r="Q19" s="1"/>
    </row>
    <row r="20" spans="1:17" ht="32.25" customHeight="1" x14ac:dyDescent="0.2">
      <c r="A20" s="32">
        <v>18</v>
      </c>
      <c r="B20" s="33" t="s">
        <v>145</v>
      </c>
      <c r="C20" s="34" t="s">
        <v>82</v>
      </c>
      <c r="D20" s="35">
        <v>2</v>
      </c>
      <c r="E20" s="32" t="s">
        <v>122</v>
      </c>
      <c r="F20" s="36" t="s">
        <v>83</v>
      </c>
      <c r="G20" s="36">
        <v>12</v>
      </c>
      <c r="H20" s="38">
        <v>1068</v>
      </c>
      <c r="I20" s="1" t="s">
        <v>137</v>
      </c>
      <c r="J20" s="55">
        <v>2267</v>
      </c>
      <c r="K20" s="1" t="s">
        <v>131</v>
      </c>
      <c r="L20" s="1"/>
      <c r="M20" s="4" t="s">
        <v>125</v>
      </c>
      <c r="N20" s="3">
        <v>2.83</v>
      </c>
      <c r="O20" s="38">
        <f t="shared" si="0"/>
        <v>1068</v>
      </c>
      <c r="P20" s="40">
        <f t="shared" si="1"/>
        <v>3022.44</v>
      </c>
      <c r="Q20" s="1"/>
    </row>
    <row r="21" spans="1:17" ht="32.25" customHeight="1" x14ac:dyDescent="0.2">
      <c r="A21" s="32">
        <v>19</v>
      </c>
      <c r="B21" s="33" t="s">
        <v>77</v>
      </c>
      <c r="C21" s="34" t="s">
        <v>82</v>
      </c>
      <c r="D21" s="35">
        <v>2</v>
      </c>
      <c r="E21" s="32" t="s">
        <v>63</v>
      </c>
      <c r="F21" s="36" t="s">
        <v>78</v>
      </c>
      <c r="G21" s="36">
        <v>10</v>
      </c>
      <c r="H21" s="38">
        <v>1104</v>
      </c>
      <c r="I21" s="1" t="s">
        <v>137</v>
      </c>
      <c r="J21" s="55">
        <v>2467</v>
      </c>
      <c r="K21" s="1" t="s">
        <v>143</v>
      </c>
      <c r="L21" s="1"/>
      <c r="M21" s="4" t="s">
        <v>125</v>
      </c>
      <c r="N21" s="3">
        <v>2.2999999999999998</v>
      </c>
      <c r="O21" s="38">
        <f t="shared" si="0"/>
        <v>1104</v>
      </c>
      <c r="P21" s="40">
        <f t="shared" si="1"/>
        <v>2539.1999999999998</v>
      </c>
      <c r="Q21" s="1"/>
    </row>
    <row r="22" spans="1:17" ht="32.25" customHeight="1" x14ac:dyDescent="0.2">
      <c r="A22" s="9"/>
      <c r="B22" s="42"/>
      <c r="C22" s="31"/>
      <c r="D22" s="43"/>
      <c r="E22" s="44"/>
      <c r="F22" s="12"/>
      <c r="G22" s="12"/>
      <c r="H22" s="12"/>
      <c r="I22" s="12"/>
      <c r="J22" s="12"/>
      <c r="K22" s="31"/>
      <c r="L22" s="12"/>
      <c r="M22" s="12"/>
      <c r="N22" s="56" t="s">
        <v>112</v>
      </c>
      <c r="O22" s="56"/>
      <c r="P22" s="45">
        <f>SUM(P3:P21)</f>
        <v>205293.38</v>
      </c>
    </row>
    <row r="23" spans="1:17" ht="26.25" hidden="1" customHeight="1" x14ac:dyDescent="0.2">
      <c r="A23" s="9"/>
      <c r="C23" s="31"/>
      <c r="D23" s="43"/>
      <c r="E23" s="44"/>
      <c r="F23" s="12"/>
      <c r="G23" s="12"/>
      <c r="H23" s="12"/>
      <c r="I23" s="12"/>
      <c r="J23" s="12"/>
      <c r="K23" s="31"/>
      <c r="L23" s="12"/>
      <c r="M23" s="12"/>
      <c r="O23" s="46"/>
    </row>
    <row r="24" spans="1:17" ht="26.25" hidden="1" customHeight="1" x14ac:dyDescent="0.2">
      <c r="A24" s="9"/>
      <c r="C24" s="31"/>
      <c r="D24" s="43"/>
      <c r="E24" s="44"/>
      <c r="F24" s="12"/>
      <c r="G24" s="12"/>
      <c r="H24" s="12"/>
      <c r="I24" s="12"/>
      <c r="J24" s="12"/>
      <c r="K24" s="31"/>
      <c r="L24" s="12"/>
      <c r="M24" s="12"/>
      <c r="O24" s="46"/>
    </row>
    <row r="25" spans="1:17" ht="26.25" hidden="1" customHeight="1" x14ac:dyDescent="0.2">
      <c r="A25" s="9"/>
      <c r="C25" s="31"/>
      <c r="D25" s="43"/>
      <c r="E25" s="44"/>
      <c r="F25" s="12"/>
      <c r="G25" s="12"/>
      <c r="H25" s="12"/>
      <c r="I25" s="12"/>
      <c r="J25" s="12"/>
      <c r="K25" s="31"/>
      <c r="L25" s="12"/>
      <c r="M25" s="12"/>
      <c r="O25" s="46"/>
    </row>
    <row r="26" spans="1:17" ht="26.25" hidden="1" customHeight="1" x14ac:dyDescent="0.2">
      <c r="A26" s="9"/>
      <c r="C26" s="31"/>
      <c r="D26" s="43"/>
      <c r="E26" s="44"/>
      <c r="F26" s="12"/>
      <c r="G26" s="12"/>
      <c r="H26" s="12"/>
      <c r="I26" s="12"/>
      <c r="J26" s="12"/>
      <c r="K26" s="31"/>
      <c r="L26" s="12"/>
      <c r="M26" s="12"/>
      <c r="O26" s="46"/>
    </row>
    <row r="27" spans="1:17" ht="26.25" hidden="1" customHeight="1" x14ac:dyDescent="0.2">
      <c r="A27" s="9"/>
      <c r="C27" s="31"/>
      <c r="D27" s="43"/>
      <c r="E27" s="44"/>
      <c r="F27" s="12"/>
      <c r="G27" s="12"/>
      <c r="H27" s="12"/>
      <c r="I27" s="12"/>
      <c r="J27" s="12"/>
      <c r="K27" s="31"/>
      <c r="L27" s="12"/>
      <c r="M27" s="12"/>
      <c r="O27" s="46"/>
    </row>
    <row r="28" spans="1:17" ht="26.25" hidden="1" customHeight="1" x14ac:dyDescent="0.2">
      <c r="A28" s="9"/>
      <c r="C28" s="31"/>
      <c r="D28" s="43"/>
      <c r="E28" s="44"/>
      <c r="F28" s="12"/>
      <c r="G28" s="12"/>
      <c r="H28" s="12"/>
      <c r="I28" s="12"/>
      <c r="J28" s="12"/>
      <c r="K28" s="31"/>
      <c r="L28" s="12"/>
      <c r="M28" s="12"/>
      <c r="O28" s="46"/>
    </row>
    <row r="29" spans="1:17" ht="26.25" hidden="1" customHeight="1" x14ac:dyDescent="0.2">
      <c r="H29" s="10"/>
    </row>
    <row r="30" spans="1:17" ht="26.25" hidden="1" customHeight="1" x14ac:dyDescent="0.2">
      <c r="H30" s="10"/>
    </row>
    <row r="31" spans="1:17" ht="26.25" hidden="1" customHeight="1" x14ac:dyDescent="0.2">
      <c r="H31" s="10"/>
    </row>
    <row r="32" spans="1:17" ht="26.25" hidden="1" customHeight="1" x14ac:dyDescent="0.2">
      <c r="H32" s="10"/>
    </row>
  </sheetData>
  <sheetProtection algorithmName="SHA-512" hashValue="DjsdquNn0SYUZPZaiyR1FTNeBqutw2bJpySIqExKWrPF1jvNisYHX2kabXTmHdIjPA4IpkNNLmoIL5D3NaEfqQ==" saltValue="RXONvmHu9xKMAwFsFneoUw==" spinCount="100000" sheet="1" objects="1" scenarios="1"/>
  <sortState xmlns:xlrd2="http://schemas.microsoft.com/office/spreadsheetml/2017/richdata2" ref="A2:H20">
    <sortCondition ref="B2:B20"/>
  </sortState>
  <mergeCells count="2">
    <mergeCell ref="N22:O22"/>
    <mergeCell ref="A1:B1"/>
  </mergeCells>
  <phoneticPr fontId="1" type="noConversion"/>
  <conditionalFormatting sqref="M3">
    <cfRule type="expression" dxfId="5" priority="4">
      <formula>M3="x"</formula>
    </cfRule>
    <cfRule type="expression" dxfId="4" priority="3">
      <formula>M3="Exception"</formula>
    </cfRule>
  </conditionalFormatting>
  <conditionalFormatting sqref="M3:M21">
    <cfRule type="expression" dxfId="3" priority="1">
      <formula>M3="Exception"</formula>
    </cfRule>
    <cfRule type="expression" dxfId="2" priority="2">
      <formula>M3="x"</formula>
    </cfRule>
  </conditionalFormatting>
  <dataValidations count="2">
    <dataValidation type="whole" operator="greaterThan" allowBlank="1" showInputMessage="1" showErrorMessage="1" errorTitle="Actual Pack Size" error="Please enter a whole number indicating the number of units in the pack you are bidding.   If this is the same as the &quot;Base Pack Size&quot;, you may leave it blank." sqref="L3:L21" xr:uid="{00000000-0002-0000-0000-000000000000}">
      <formula1>0</formula1>
    </dataValidation>
    <dataValidation type="decimal" operator="greaterThan" allowBlank="1" showInputMessage="1" showErrorMessage="1" errorTitle="Price per Pck" error="Pleas enter only a numerical value for the Price per Pack." sqref="N3:N21" xr:uid="{00000000-0002-0000-0000-000001000000}">
      <formula1>0</formula1>
    </dataValidation>
  </dataValidations>
  <hyperlinks>
    <hyperlink ref="J3" r:id="rId1" display="https://www.dropbox.com/s/gdlv4s7h0v04ete/6248 Bagel.pdf?dl=0" xr:uid="{00000000-0004-0000-0000-000000000000}"/>
    <hyperlink ref="J4" r:id="rId2" display="https://www.dropbox.com/s/2x7kojk8oe7wino/144 Bread.pdf?dl=0" xr:uid="{00000000-0004-0000-0000-000001000000}"/>
    <hyperlink ref="J5" r:id="rId3" display="https://www.dropbox.com/s/cbnam7bpeka8qvy/143 Bread.pdf?dl=0" xr:uid="{00000000-0004-0000-0000-000002000000}"/>
    <hyperlink ref="J6" r:id="rId4" display="https://www.dropbox.com/s/8mzixjz8hi81k59/7202 Club bread.pdf?dl=0" xr:uid="{00000000-0004-0000-0000-000003000000}"/>
    <hyperlink ref="J7" r:id="rId5" display="https://www.dropbox.com/s/p8wo6n2pznsd9re/31 French Bread.pdf?dl=0" xr:uid="{00000000-0004-0000-0000-000004000000}"/>
    <hyperlink ref="J8" r:id="rId6" display="https://www.dropbox.com/s/imoy7pdonyoazve/142 Multigrain.pdf?dl=0" xr:uid="{00000000-0004-0000-0000-000005000000}"/>
    <hyperlink ref="J9" r:id="rId7" display="https://www.dropbox.com/s/oj0e5o9v49mcx86/6012 Pita.pdf?dl=0" xr:uid="{00000000-0004-0000-0000-000006000000}"/>
    <hyperlink ref="J10" r:id="rId8" display="https://www.dropbox.com/s/tw2hswd19msdet6/3104 English.pdf?dl=0" xr:uid="{00000000-0004-0000-0000-000007000000}"/>
    <hyperlink ref="J11" r:id="rId9" display="https://www.dropbox.com/s/6xq84v2rbdkuqcq/1096 Panini.pdf?dl=0" xr:uid="{00000000-0004-0000-0000-000008000000}"/>
    <hyperlink ref="J12" r:id="rId10" display="https://www.dropbox.com/s/6ug4lk3l8qdlfup/157 Bulkie.pdf?dl=0" xr:uid="{00000000-0004-0000-0000-000009000000}"/>
    <hyperlink ref="J13" r:id="rId11" display="https://www.dropbox.com/s/m7g7wmmbxrvnaxp/168 Roll.pdf?dl=0" xr:uid="{00000000-0004-0000-0000-00000A000000}"/>
    <hyperlink ref="J14" r:id="rId12" display="https://www.dropbox.com/s/89i45eer05iywp2/167 Roll.pdf?dl=0" xr:uid="{00000000-0004-0000-0000-00000B000000}"/>
    <hyperlink ref="J15" r:id="rId13" display="https://www.dropbox.com/s/bhe1f0prpd6dyww/4867 French Roll.pdf?dl=0" xr:uid="{00000000-0004-0000-0000-00000C000000}"/>
    <hyperlink ref="J16" r:id="rId14" display="https://www.dropbox.com/s/q5v3x1n95bmo8vm/155 Hamburger.pdf?dl=0" xr:uid="{00000000-0004-0000-0000-00000D000000}"/>
    <hyperlink ref="J17" r:id="rId15" display="https://www.dropbox.com/s/334632sl32s3b5l/3016 Hot Dog.pdf?dl=0" xr:uid="{00000000-0004-0000-0000-00000E000000}"/>
    <hyperlink ref="J18" r:id="rId16" display="https://www.dropbox.com/s/hps4q4tvxpclehs/1061 6 in sub.pdf?dl=0" xr:uid="{00000000-0004-0000-0000-00000F000000}"/>
    <hyperlink ref="J19" r:id="rId17" display="https://www.dropbox.com/s/7i6pbsh1psgtoq9/557 8 in sub.pdf?dl=0" xr:uid="{00000000-0004-0000-0000-000010000000}"/>
    <hyperlink ref="J20" r:id="rId18" display="https://www.dropbox.com/s/459qc4rriy1blxq/2267 10-11 inch wrap.pdf?dl=0" xr:uid="{00000000-0004-0000-0000-000011000000}"/>
    <hyperlink ref="J21" r:id="rId19" display="https://www.dropbox.com/s/6cukglj5f992f55/2467 8 Inch wrap.pdf?dl=0" xr:uid="{00000000-0004-0000-0000-000012000000}"/>
  </hyperlinks>
  <printOptions horizontalCentered="1"/>
  <pageMargins left="0.25" right="0.25" top="0.75" bottom="0.75" header="0.3" footer="0.3"/>
  <pageSetup scale="47" orientation="landscape" r:id="rId20"/>
  <headerFooter scaleWithDoc="0">
    <oddHeader xml:space="preserve">&amp;LMSBG Bread Bid 2020&amp;RZone 1   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Buy American" error="Please use the dropdown arrow to enter X in this cell." xr:uid="{00000000-0002-0000-0000-000002000000}">
          <x14:formula1>
            <xm:f>Sheet2!$A$1:$A$2</xm:f>
          </x14:formula1>
          <xm:sqref>M3:M21</xm:sqref>
        </x14:dataValidation>
      </x14:dataValidations>
    </ex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  <pageSetUpPr fitToPage="1"/>
  </sheetPr>
  <dimension ref="A1:X32"/>
  <sheetViews>
    <sheetView showGridLines="0" showZeros="0" zoomScale="80" zoomScaleNormal="80" zoomScalePageLayoutView="80" workbookViewId="0">
      <pane xSplit="2" ySplit="2" topLeftCell="D4" activePane="bottomRight" state="frozen"/>
      <selection pane="topRight" activeCell="C1" sqref="C1"/>
      <selection pane="bottomLeft" activeCell="A3" sqref="A3"/>
      <selection pane="bottomRight" activeCell="N3" sqref="N3:N21"/>
    </sheetView>
  </sheetViews>
  <sheetFormatPr defaultColWidth="0" defaultRowHeight="0" customHeight="1" zeroHeight="1" outlineLevelCol="1" x14ac:dyDescent="0.2"/>
  <cols>
    <col min="1" max="1" width="7" style="6" customWidth="1"/>
    <col min="2" max="2" width="41.5703125" style="31" customWidth="1"/>
    <col min="3" max="3" width="39.7109375" style="6" customWidth="1"/>
    <col min="4" max="4" width="15.5703125" style="7" customWidth="1"/>
    <col min="5" max="5" width="13.7109375" style="8" customWidth="1"/>
    <col min="6" max="6" width="13.42578125" style="9" customWidth="1"/>
    <col min="7" max="7" width="8" style="9" customWidth="1"/>
    <col min="8" max="8" width="13.42578125" style="9" customWidth="1" collapsed="1"/>
    <col min="9" max="9" width="17.85546875" style="9" customWidth="1"/>
    <col min="10" max="10" width="12.85546875" style="9" customWidth="1"/>
    <col min="11" max="11" width="19.5703125" style="6" customWidth="1"/>
    <col min="12" max="12" width="9.140625" style="9" customWidth="1"/>
    <col min="13" max="13" width="11.85546875" style="9" customWidth="1"/>
    <col min="14" max="14" width="12.42578125" style="6" customWidth="1"/>
    <col min="15" max="15" width="15.140625" style="10" customWidth="1"/>
    <col min="16" max="16" width="16.28515625" style="11" customWidth="1"/>
    <col min="17" max="17" width="20.85546875" style="12" customWidth="1"/>
    <col min="18" max="18" width="0.42578125" style="31" customWidth="1"/>
    <col min="19" max="20" width="12.7109375" style="9" hidden="1" customWidth="1" outlineLevel="1"/>
    <col min="21" max="21" width="14.5703125" style="9" hidden="1" customWidth="1" outlineLevel="1"/>
    <col min="22" max="22" width="23.42578125" style="53" hidden="1" customWidth="1" outlineLevel="1"/>
    <col min="23" max="23" width="2.7109375" style="44" hidden="1" customWidth="1" outlineLevel="1"/>
    <col min="24" max="24" width="17" style="6" hidden="1" customWidth="1" collapsed="1"/>
    <col min="25" max="16384" width="17.42578125" style="6" hidden="1"/>
  </cols>
  <sheetData>
    <row r="1" spans="1:23" s="14" customFormat="1" ht="38.25" customHeight="1" x14ac:dyDescent="0.2">
      <c r="A1" s="57" t="s">
        <v>146</v>
      </c>
      <c r="B1" s="57"/>
      <c r="C1" s="6"/>
      <c r="D1" s="7"/>
      <c r="E1" s="8"/>
      <c r="F1" s="9"/>
      <c r="G1" s="9"/>
      <c r="H1" s="9"/>
      <c r="I1" s="9"/>
      <c r="J1" s="9"/>
      <c r="K1" s="6"/>
      <c r="L1" s="9"/>
      <c r="M1" s="9"/>
      <c r="N1" s="6"/>
      <c r="O1" s="10"/>
      <c r="P1" s="11"/>
      <c r="Q1" s="12"/>
      <c r="R1" s="13"/>
      <c r="S1" s="47"/>
      <c r="T1" s="47"/>
      <c r="U1" s="47"/>
      <c r="V1" s="48"/>
      <c r="W1" s="49"/>
    </row>
    <row r="2" spans="1:23" s="23" customFormat="1" ht="52.5" customHeight="1" x14ac:dyDescent="0.2">
      <c r="A2" s="15" t="s">
        <v>6</v>
      </c>
      <c r="B2" s="16" t="s">
        <v>2</v>
      </c>
      <c r="C2" s="17" t="s">
        <v>3</v>
      </c>
      <c r="D2" s="18" t="s">
        <v>5</v>
      </c>
      <c r="E2" s="19" t="s">
        <v>105</v>
      </c>
      <c r="F2" s="19" t="s">
        <v>107</v>
      </c>
      <c r="G2" s="19" t="s">
        <v>108</v>
      </c>
      <c r="H2" s="19" t="s">
        <v>4</v>
      </c>
      <c r="I2" s="20" t="s">
        <v>18</v>
      </c>
      <c r="J2" s="20" t="s">
        <v>8</v>
      </c>
      <c r="K2" s="20" t="s">
        <v>109</v>
      </c>
      <c r="L2" s="20" t="s">
        <v>110</v>
      </c>
      <c r="M2" s="20" t="s">
        <v>124</v>
      </c>
      <c r="N2" s="20" t="s">
        <v>111</v>
      </c>
      <c r="O2" s="21" t="s">
        <v>10</v>
      </c>
      <c r="P2" s="22" t="s">
        <v>9</v>
      </c>
      <c r="Q2" s="20" t="s">
        <v>7</v>
      </c>
      <c r="R2" s="20"/>
      <c r="S2" s="50" t="s">
        <v>17</v>
      </c>
      <c r="T2" s="50" t="s">
        <v>93</v>
      </c>
      <c r="U2" s="50" t="s">
        <v>106</v>
      </c>
      <c r="V2" s="50" t="s">
        <v>94</v>
      </c>
      <c r="W2" s="50" t="s">
        <v>21</v>
      </c>
    </row>
    <row r="3" spans="1:23" ht="32.25" customHeight="1" x14ac:dyDescent="0.2">
      <c r="A3" s="24">
        <v>1</v>
      </c>
      <c r="B3" s="25" t="s">
        <v>95</v>
      </c>
      <c r="C3" s="26" t="s">
        <v>67</v>
      </c>
      <c r="D3" s="27">
        <v>2</v>
      </c>
      <c r="E3" s="24" t="s">
        <v>122</v>
      </c>
      <c r="F3" s="28" t="s">
        <v>104</v>
      </c>
      <c r="G3" s="28">
        <v>6</v>
      </c>
      <c r="H3" s="29">
        <v>450</v>
      </c>
      <c r="I3" s="4" t="s">
        <v>128</v>
      </c>
      <c r="J3" s="54">
        <v>6248</v>
      </c>
      <c r="K3" s="4" t="s">
        <v>129</v>
      </c>
      <c r="L3" s="4"/>
      <c r="M3" s="4" t="s">
        <v>125</v>
      </c>
      <c r="N3" s="5">
        <v>2.1800000000000002</v>
      </c>
      <c r="O3" s="29">
        <f>IF(ISBLANK(L3),H3, (H3*G3)/L3)</f>
        <v>450</v>
      </c>
      <c r="P3" s="30">
        <f>O3*N3</f>
        <v>981.00000000000011</v>
      </c>
      <c r="Q3" s="4"/>
      <c r="S3" s="51">
        <v>1.72</v>
      </c>
      <c r="T3" s="9">
        <v>20</v>
      </c>
      <c r="U3" s="9" t="s">
        <v>68</v>
      </c>
      <c r="V3" s="31" t="s">
        <v>96</v>
      </c>
      <c r="W3" s="9" t="s">
        <v>69</v>
      </c>
    </row>
    <row r="4" spans="1:23" ht="32.25" customHeight="1" x14ac:dyDescent="0.2">
      <c r="A4" s="32">
        <v>2</v>
      </c>
      <c r="B4" s="33" t="s">
        <v>97</v>
      </c>
      <c r="C4" s="34" t="s">
        <v>89</v>
      </c>
      <c r="D4" s="35">
        <v>1</v>
      </c>
      <c r="E4" s="32" t="s">
        <v>120</v>
      </c>
      <c r="F4" s="36" t="s">
        <v>90</v>
      </c>
      <c r="G4" s="37"/>
      <c r="H4" s="38">
        <v>16154</v>
      </c>
      <c r="I4" s="1" t="s">
        <v>22</v>
      </c>
      <c r="J4" s="55">
        <v>144</v>
      </c>
      <c r="K4" s="1" t="s">
        <v>134</v>
      </c>
      <c r="L4" s="37"/>
      <c r="M4" s="4" t="s">
        <v>125</v>
      </c>
      <c r="N4" s="3">
        <v>1.95</v>
      </c>
      <c r="O4" s="38">
        <f t="shared" ref="O4:O21" si="0">IF(ISBLANK(L4),H4, (H4*G4)/L4)</f>
        <v>16154</v>
      </c>
      <c r="P4" s="40">
        <f t="shared" ref="P4:P21" si="1">O4*N4</f>
        <v>31500.3</v>
      </c>
      <c r="Q4" s="1"/>
      <c r="S4" s="51">
        <v>1.55</v>
      </c>
      <c r="T4" s="12">
        <v>1</v>
      </c>
      <c r="U4" s="12" t="s">
        <v>91</v>
      </c>
      <c r="V4" s="12" t="s">
        <v>92</v>
      </c>
      <c r="W4" s="9" t="s">
        <v>22</v>
      </c>
    </row>
    <row r="5" spans="1:23" ht="32.25" customHeight="1" x14ac:dyDescent="0.2">
      <c r="A5" s="32">
        <v>3</v>
      </c>
      <c r="B5" s="33" t="s">
        <v>98</v>
      </c>
      <c r="C5" s="34" t="s">
        <v>113</v>
      </c>
      <c r="D5" s="35">
        <v>1</v>
      </c>
      <c r="E5" s="32" t="s">
        <v>64</v>
      </c>
      <c r="F5" s="36" t="s">
        <v>15</v>
      </c>
      <c r="G5" s="37"/>
      <c r="H5" s="38">
        <v>695</v>
      </c>
      <c r="I5" s="1" t="s">
        <v>22</v>
      </c>
      <c r="J5" s="55">
        <v>143</v>
      </c>
      <c r="K5" s="1" t="s">
        <v>138</v>
      </c>
      <c r="L5" s="37"/>
      <c r="M5" s="4" t="s">
        <v>125</v>
      </c>
      <c r="N5" s="3">
        <v>2.11</v>
      </c>
      <c r="O5" s="38">
        <f t="shared" si="0"/>
        <v>695</v>
      </c>
      <c r="P5" s="40">
        <f t="shared" si="1"/>
        <v>1466.4499999999998</v>
      </c>
      <c r="Q5" s="1"/>
      <c r="S5" s="51">
        <v>1.55</v>
      </c>
      <c r="T5" s="12">
        <v>2</v>
      </c>
      <c r="U5" s="12" t="s">
        <v>32</v>
      </c>
      <c r="V5" s="12" t="s">
        <v>28</v>
      </c>
      <c r="W5" s="9" t="s">
        <v>29</v>
      </c>
    </row>
    <row r="6" spans="1:23" ht="32.25" customHeight="1" x14ac:dyDescent="0.2">
      <c r="A6" s="32">
        <v>4</v>
      </c>
      <c r="B6" s="33" t="s">
        <v>99</v>
      </c>
      <c r="C6" s="34" t="s">
        <v>114</v>
      </c>
      <c r="D6" s="35">
        <v>1</v>
      </c>
      <c r="E6" s="32" t="s">
        <v>121</v>
      </c>
      <c r="F6" s="36" t="s">
        <v>31</v>
      </c>
      <c r="G6" s="37"/>
      <c r="H6" s="38">
        <v>4739</v>
      </c>
      <c r="I6" s="1" t="s">
        <v>135</v>
      </c>
      <c r="J6" s="55">
        <v>7202</v>
      </c>
      <c r="K6" s="1" t="s">
        <v>139</v>
      </c>
      <c r="L6" s="37"/>
      <c r="M6" s="4" t="s">
        <v>125</v>
      </c>
      <c r="N6" s="3">
        <v>2.2400000000000002</v>
      </c>
      <c r="O6" s="38">
        <f t="shared" si="0"/>
        <v>4739</v>
      </c>
      <c r="P6" s="40">
        <f t="shared" si="1"/>
        <v>10615.36</v>
      </c>
      <c r="Q6" s="1"/>
      <c r="S6" s="51">
        <v>1.75</v>
      </c>
      <c r="T6" s="12">
        <v>3</v>
      </c>
      <c r="U6" s="12" t="s">
        <v>30</v>
      </c>
      <c r="V6" s="12" t="s">
        <v>100</v>
      </c>
      <c r="W6" s="9" t="s">
        <v>27</v>
      </c>
    </row>
    <row r="7" spans="1:23" ht="32.25" customHeight="1" x14ac:dyDescent="0.2">
      <c r="A7" s="32">
        <v>5</v>
      </c>
      <c r="B7" s="33" t="s">
        <v>47</v>
      </c>
      <c r="C7" s="34" t="s">
        <v>116</v>
      </c>
      <c r="D7" s="35" t="s">
        <v>12</v>
      </c>
      <c r="E7" s="32" t="s">
        <v>12</v>
      </c>
      <c r="F7" s="36" t="s">
        <v>14</v>
      </c>
      <c r="G7" s="37"/>
      <c r="H7" s="38">
        <v>260</v>
      </c>
      <c r="I7" s="1" t="s">
        <v>22</v>
      </c>
      <c r="J7" s="55">
        <v>31</v>
      </c>
      <c r="K7" s="1" t="s">
        <v>140</v>
      </c>
      <c r="L7" s="37"/>
      <c r="M7" s="4" t="s">
        <v>125</v>
      </c>
      <c r="N7" s="3">
        <v>1.99</v>
      </c>
      <c r="O7" s="38">
        <f t="shared" si="0"/>
        <v>260</v>
      </c>
      <c r="P7" s="40">
        <f t="shared" si="1"/>
        <v>517.4</v>
      </c>
      <c r="Q7" s="1"/>
      <c r="S7" s="51">
        <v>1.58</v>
      </c>
      <c r="T7" s="12">
        <v>4</v>
      </c>
      <c r="U7" s="12" t="s">
        <v>48</v>
      </c>
      <c r="V7" s="12" t="s">
        <v>49</v>
      </c>
      <c r="W7" s="12" t="s">
        <v>22</v>
      </c>
    </row>
    <row r="8" spans="1:23" ht="32.25" customHeight="1" x14ac:dyDescent="0.2">
      <c r="A8" s="32">
        <v>6</v>
      </c>
      <c r="B8" s="33" t="s">
        <v>50</v>
      </c>
      <c r="C8" s="34" t="s">
        <v>113</v>
      </c>
      <c r="D8" s="35">
        <v>1</v>
      </c>
      <c r="E8" s="32" t="s">
        <v>64</v>
      </c>
      <c r="F8" s="36" t="s">
        <v>15</v>
      </c>
      <c r="G8" s="37"/>
      <c r="H8" s="38">
        <v>45</v>
      </c>
      <c r="I8" s="1" t="s">
        <v>136</v>
      </c>
      <c r="J8" s="55">
        <v>142</v>
      </c>
      <c r="K8" s="1" t="s">
        <v>141</v>
      </c>
      <c r="L8" s="37"/>
      <c r="M8" s="4" t="s">
        <v>125</v>
      </c>
      <c r="N8" s="3">
        <v>2.11</v>
      </c>
      <c r="O8" s="38">
        <f t="shared" si="0"/>
        <v>45</v>
      </c>
      <c r="P8" s="40">
        <f t="shared" si="1"/>
        <v>94.949999999999989</v>
      </c>
      <c r="Q8" s="1"/>
      <c r="S8" s="51">
        <v>1.85</v>
      </c>
      <c r="T8" s="12">
        <v>5</v>
      </c>
      <c r="U8" s="12" t="s">
        <v>51</v>
      </c>
      <c r="V8" s="12" t="s">
        <v>52</v>
      </c>
      <c r="W8" s="9" t="s">
        <v>29</v>
      </c>
    </row>
    <row r="9" spans="1:23" ht="32.25" customHeight="1" x14ac:dyDescent="0.2">
      <c r="A9" s="32">
        <v>7</v>
      </c>
      <c r="B9" s="33" t="s">
        <v>101</v>
      </c>
      <c r="C9" s="34" t="s">
        <v>115</v>
      </c>
      <c r="D9" s="35">
        <v>2</v>
      </c>
      <c r="E9" s="32" t="s">
        <v>122</v>
      </c>
      <c r="F9" s="36" t="s">
        <v>86</v>
      </c>
      <c r="G9" s="36">
        <v>4</v>
      </c>
      <c r="H9" s="38">
        <v>300</v>
      </c>
      <c r="I9" s="1" t="s">
        <v>128</v>
      </c>
      <c r="J9" s="55">
        <v>6012</v>
      </c>
      <c r="K9" s="1" t="s">
        <v>130</v>
      </c>
      <c r="L9" s="1"/>
      <c r="M9" s="4" t="s">
        <v>125</v>
      </c>
      <c r="N9" s="3">
        <v>1.3</v>
      </c>
      <c r="O9" s="38">
        <f t="shared" si="0"/>
        <v>300</v>
      </c>
      <c r="P9" s="40">
        <f t="shared" si="1"/>
        <v>390</v>
      </c>
      <c r="Q9" s="1"/>
      <c r="S9" s="51">
        <v>2.15</v>
      </c>
      <c r="T9" s="12">
        <v>15</v>
      </c>
      <c r="U9" s="12" t="s">
        <v>87</v>
      </c>
      <c r="V9" s="12" t="s">
        <v>88</v>
      </c>
      <c r="W9" s="9" t="s">
        <v>81</v>
      </c>
    </row>
    <row r="10" spans="1:23" ht="32.25" customHeight="1" x14ac:dyDescent="0.2">
      <c r="A10" s="32">
        <v>8</v>
      </c>
      <c r="B10" s="33" t="s">
        <v>73</v>
      </c>
      <c r="C10" s="34" t="s">
        <v>117</v>
      </c>
      <c r="D10" s="35">
        <v>2</v>
      </c>
      <c r="E10" s="32" t="s">
        <v>16</v>
      </c>
      <c r="F10" s="36" t="s">
        <v>58</v>
      </c>
      <c r="G10" s="36">
        <v>12</v>
      </c>
      <c r="H10" s="38">
        <v>888</v>
      </c>
      <c r="I10" s="1" t="s">
        <v>76</v>
      </c>
      <c r="J10" s="55">
        <v>3104</v>
      </c>
      <c r="K10" s="1" t="s">
        <v>131</v>
      </c>
      <c r="L10" s="1"/>
      <c r="M10" s="4" t="s">
        <v>125</v>
      </c>
      <c r="N10" s="3">
        <v>2.76</v>
      </c>
      <c r="O10" s="38">
        <f t="shared" si="0"/>
        <v>888</v>
      </c>
      <c r="P10" s="40">
        <f t="shared" si="1"/>
        <v>2450.8799999999997</v>
      </c>
      <c r="Q10" s="1"/>
      <c r="S10" s="51">
        <v>1.83</v>
      </c>
      <c r="T10" s="12">
        <v>18</v>
      </c>
      <c r="U10" s="12" t="s">
        <v>74</v>
      </c>
      <c r="V10" s="12" t="s">
        <v>75</v>
      </c>
      <c r="W10" s="9" t="s">
        <v>76</v>
      </c>
    </row>
    <row r="11" spans="1:23" ht="32.25" customHeight="1" x14ac:dyDescent="0.2">
      <c r="A11" s="32">
        <v>9</v>
      </c>
      <c r="B11" s="33" t="s">
        <v>127</v>
      </c>
      <c r="C11" s="34" t="s">
        <v>118</v>
      </c>
      <c r="D11" s="35">
        <v>1</v>
      </c>
      <c r="E11" s="32" t="s">
        <v>63</v>
      </c>
      <c r="F11" s="36" t="s">
        <v>20</v>
      </c>
      <c r="G11" s="37"/>
      <c r="H11" s="38"/>
      <c r="I11" s="1" t="s">
        <v>22</v>
      </c>
      <c r="J11" s="55">
        <v>1096</v>
      </c>
      <c r="K11" s="1" t="s">
        <v>142</v>
      </c>
      <c r="L11" s="37"/>
      <c r="M11" s="4" t="s">
        <v>125</v>
      </c>
      <c r="N11" s="3">
        <v>4.6500000000000004</v>
      </c>
      <c r="O11" s="38">
        <f t="shared" si="0"/>
        <v>0</v>
      </c>
      <c r="P11" s="40">
        <f t="shared" si="1"/>
        <v>0</v>
      </c>
      <c r="Q11" s="1"/>
      <c r="S11" s="51">
        <v>1.52</v>
      </c>
      <c r="T11" s="12">
        <v>19</v>
      </c>
      <c r="U11" s="12" t="s">
        <v>23</v>
      </c>
      <c r="V11" s="12" t="s">
        <v>19</v>
      </c>
      <c r="W11" s="9" t="s">
        <v>22</v>
      </c>
    </row>
    <row r="12" spans="1:23" ht="32.25" customHeight="1" x14ac:dyDescent="0.2">
      <c r="A12" s="32">
        <v>10</v>
      </c>
      <c r="B12" s="33" t="s">
        <v>70</v>
      </c>
      <c r="C12" s="34" t="s">
        <v>119</v>
      </c>
      <c r="D12" s="35">
        <v>2</v>
      </c>
      <c r="E12" s="32" t="s">
        <v>13</v>
      </c>
      <c r="F12" s="36" t="s">
        <v>71</v>
      </c>
      <c r="G12" s="36">
        <v>6</v>
      </c>
      <c r="H12" s="38">
        <v>7492</v>
      </c>
      <c r="I12" s="1" t="s">
        <v>22</v>
      </c>
      <c r="J12" s="55">
        <v>157</v>
      </c>
      <c r="K12" s="1" t="s">
        <v>129</v>
      </c>
      <c r="L12" s="1"/>
      <c r="M12" s="4" t="s">
        <v>125</v>
      </c>
      <c r="N12" s="3">
        <v>1.67</v>
      </c>
      <c r="O12" s="38">
        <f t="shared" si="0"/>
        <v>7492</v>
      </c>
      <c r="P12" s="40">
        <f t="shared" si="1"/>
        <v>12511.64</v>
      </c>
      <c r="Q12" s="1"/>
      <c r="S12" s="51">
        <v>1.6</v>
      </c>
      <c r="T12" s="12">
        <v>8</v>
      </c>
      <c r="U12" s="12" t="s">
        <v>72</v>
      </c>
      <c r="V12" s="12" t="s">
        <v>102</v>
      </c>
      <c r="W12" s="9" t="s">
        <v>22</v>
      </c>
    </row>
    <row r="13" spans="1:23" ht="32.25" customHeight="1" x14ac:dyDescent="0.2">
      <c r="A13" s="32">
        <v>11</v>
      </c>
      <c r="B13" s="33" t="s">
        <v>33</v>
      </c>
      <c r="C13" s="34" t="s">
        <v>36</v>
      </c>
      <c r="D13" s="35">
        <v>1</v>
      </c>
      <c r="E13" s="32" t="s">
        <v>121</v>
      </c>
      <c r="F13" s="36" t="s">
        <v>34</v>
      </c>
      <c r="G13" s="36">
        <v>30</v>
      </c>
      <c r="H13" s="38">
        <v>17771</v>
      </c>
      <c r="I13" s="1" t="s">
        <v>22</v>
      </c>
      <c r="J13" s="55">
        <v>168</v>
      </c>
      <c r="K13" s="1" t="s">
        <v>132</v>
      </c>
      <c r="L13" s="1"/>
      <c r="M13" s="4" t="s">
        <v>125</v>
      </c>
      <c r="N13" s="3">
        <v>3.88</v>
      </c>
      <c r="O13" s="38">
        <f t="shared" si="0"/>
        <v>17771</v>
      </c>
      <c r="P13" s="40">
        <f t="shared" si="1"/>
        <v>68951.48</v>
      </c>
      <c r="Q13" s="1"/>
      <c r="S13" s="51">
        <v>2.5</v>
      </c>
      <c r="T13" s="12">
        <v>12</v>
      </c>
      <c r="U13" s="12" t="s">
        <v>35</v>
      </c>
      <c r="V13" s="12" t="s">
        <v>103</v>
      </c>
      <c r="W13" s="9" t="s">
        <v>22</v>
      </c>
    </row>
    <row r="14" spans="1:23" ht="32.25" customHeight="1" x14ac:dyDescent="0.2">
      <c r="A14" s="32">
        <v>12</v>
      </c>
      <c r="B14" s="33" t="s">
        <v>41</v>
      </c>
      <c r="C14" s="34" t="s">
        <v>42</v>
      </c>
      <c r="D14" s="35" t="s">
        <v>43</v>
      </c>
      <c r="E14" s="32" t="s">
        <v>121</v>
      </c>
      <c r="F14" s="36" t="s">
        <v>44</v>
      </c>
      <c r="G14" s="36">
        <v>12</v>
      </c>
      <c r="H14" s="38"/>
      <c r="I14" s="1" t="s">
        <v>22</v>
      </c>
      <c r="J14" s="55">
        <v>167</v>
      </c>
      <c r="K14" s="1" t="s">
        <v>131</v>
      </c>
      <c r="L14" s="1"/>
      <c r="M14" s="4" t="s">
        <v>125</v>
      </c>
      <c r="N14" s="3">
        <v>2.3199999999999998</v>
      </c>
      <c r="O14" s="38">
        <f t="shared" si="0"/>
        <v>0</v>
      </c>
      <c r="P14" s="40">
        <f t="shared" si="1"/>
        <v>0</v>
      </c>
      <c r="Q14" s="1"/>
      <c r="S14" s="51"/>
      <c r="T14" s="12">
        <v>13</v>
      </c>
      <c r="U14" s="12" t="s">
        <v>45</v>
      </c>
      <c r="V14" s="12" t="s">
        <v>46</v>
      </c>
      <c r="W14" s="9" t="s">
        <v>22</v>
      </c>
    </row>
    <row r="15" spans="1:23" ht="32.25" customHeight="1" x14ac:dyDescent="0.2">
      <c r="A15" s="32">
        <v>13</v>
      </c>
      <c r="B15" s="33" t="s">
        <v>53</v>
      </c>
      <c r="C15" s="34" t="s">
        <v>0</v>
      </c>
      <c r="D15" s="35">
        <v>1</v>
      </c>
      <c r="E15" s="32" t="s">
        <v>11</v>
      </c>
      <c r="F15" s="36" t="s">
        <v>54</v>
      </c>
      <c r="G15" s="36">
        <v>12</v>
      </c>
      <c r="H15" s="38"/>
      <c r="I15" s="1" t="s">
        <v>22</v>
      </c>
      <c r="J15" s="55">
        <v>4867</v>
      </c>
      <c r="K15" s="1" t="s">
        <v>144</v>
      </c>
      <c r="L15" s="1"/>
      <c r="M15" s="4" t="s">
        <v>125</v>
      </c>
      <c r="N15" s="3">
        <v>2.83</v>
      </c>
      <c r="O15" s="38">
        <f t="shared" si="0"/>
        <v>0</v>
      </c>
      <c r="P15" s="40">
        <f t="shared" si="1"/>
        <v>0</v>
      </c>
      <c r="Q15" s="1"/>
      <c r="S15" s="51">
        <v>0.95</v>
      </c>
      <c r="T15" s="12">
        <v>9</v>
      </c>
      <c r="U15" s="12" t="s">
        <v>55</v>
      </c>
      <c r="V15" s="12" t="s">
        <v>61</v>
      </c>
      <c r="W15" s="9" t="s">
        <v>22</v>
      </c>
    </row>
    <row r="16" spans="1:23" ht="32.25" customHeight="1" x14ac:dyDescent="0.2">
      <c r="A16" s="32">
        <v>14</v>
      </c>
      <c r="B16" s="33" t="s">
        <v>56</v>
      </c>
      <c r="C16" s="34" t="s">
        <v>57</v>
      </c>
      <c r="D16" s="35">
        <v>2</v>
      </c>
      <c r="E16" s="32" t="s">
        <v>63</v>
      </c>
      <c r="F16" s="36" t="s">
        <v>58</v>
      </c>
      <c r="G16" s="36">
        <v>12</v>
      </c>
      <c r="H16" s="38">
        <v>28802</v>
      </c>
      <c r="I16" s="1" t="s">
        <v>22</v>
      </c>
      <c r="J16" s="55">
        <v>155</v>
      </c>
      <c r="K16" s="1" t="s">
        <v>131</v>
      </c>
      <c r="L16" s="1"/>
      <c r="M16" s="4" t="s">
        <v>125</v>
      </c>
      <c r="N16" s="3">
        <v>2.0499999999999998</v>
      </c>
      <c r="O16" s="38">
        <f t="shared" si="0"/>
        <v>28802</v>
      </c>
      <c r="P16" s="40">
        <f t="shared" si="1"/>
        <v>59044.099999999991</v>
      </c>
      <c r="Q16" s="1"/>
      <c r="S16" s="51">
        <v>1.5</v>
      </c>
      <c r="T16" s="12">
        <v>6</v>
      </c>
      <c r="U16" s="12" t="s">
        <v>59</v>
      </c>
      <c r="V16" s="12" t="s">
        <v>60</v>
      </c>
      <c r="W16" s="9" t="s">
        <v>22</v>
      </c>
    </row>
    <row r="17" spans="1:23" ht="32.25" customHeight="1" x14ac:dyDescent="0.2">
      <c r="A17" s="32">
        <v>15</v>
      </c>
      <c r="B17" s="33" t="s">
        <v>24</v>
      </c>
      <c r="C17" s="41" t="s">
        <v>1</v>
      </c>
      <c r="D17" s="39">
        <v>2</v>
      </c>
      <c r="E17" s="32" t="s">
        <v>63</v>
      </c>
      <c r="F17" s="32" t="s">
        <v>58</v>
      </c>
      <c r="G17" s="32">
        <v>16</v>
      </c>
      <c r="H17" s="38">
        <v>13709</v>
      </c>
      <c r="I17" s="1" t="s">
        <v>76</v>
      </c>
      <c r="J17" s="55">
        <v>3016</v>
      </c>
      <c r="K17" s="1" t="s">
        <v>133</v>
      </c>
      <c r="L17" s="2"/>
      <c r="M17" s="4" t="s">
        <v>125</v>
      </c>
      <c r="N17" s="3">
        <v>2.4500000000000002</v>
      </c>
      <c r="O17" s="38">
        <f t="shared" si="0"/>
        <v>13709</v>
      </c>
      <c r="P17" s="40">
        <f t="shared" si="1"/>
        <v>33587.050000000003</v>
      </c>
      <c r="Q17" s="1"/>
      <c r="S17" s="51">
        <v>1.85</v>
      </c>
      <c r="T17" s="9">
        <v>7</v>
      </c>
      <c r="U17" s="9" t="s">
        <v>25</v>
      </c>
      <c r="V17" s="12" t="s">
        <v>26</v>
      </c>
      <c r="W17" s="9" t="s">
        <v>27</v>
      </c>
    </row>
    <row r="18" spans="1:23" ht="32.25" customHeight="1" x14ac:dyDescent="0.2">
      <c r="A18" s="32">
        <v>16</v>
      </c>
      <c r="B18" s="33" t="s">
        <v>62</v>
      </c>
      <c r="C18" s="34" t="s">
        <v>0</v>
      </c>
      <c r="D18" s="35">
        <v>2</v>
      </c>
      <c r="E18" s="32" t="s">
        <v>63</v>
      </c>
      <c r="F18" s="36" t="s">
        <v>58</v>
      </c>
      <c r="G18" s="36">
        <v>6</v>
      </c>
      <c r="H18" s="38">
        <v>5650</v>
      </c>
      <c r="I18" s="1" t="s">
        <v>22</v>
      </c>
      <c r="J18" s="55">
        <v>1061</v>
      </c>
      <c r="K18" s="1" t="s">
        <v>129</v>
      </c>
      <c r="L18" s="1"/>
      <c r="M18" s="4" t="s">
        <v>125</v>
      </c>
      <c r="N18" s="3">
        <v>3.34</v>
      </c>
      <c r="O18" s="38">
        <f t="shared" si="0"/>
        <v>5650</v>
      </c>
      <c r="P18" s="40">
        <f t="shared" si="1"/>
        <v>18871</v>
      </c>
      <c r="Q18" s="1"/>
      <c r="S18" s="51">
        <v>1.65</v>
      </c>
      <c r="T18" s="12">
        <v>10</v>
      </c>
      <c r="U18" s="12" t="s">
        <v>65</v>
      </c>
      <c r="V18" s="12" t="s">
        <v>66</v>
      </c>
      <c r="W18" s="9" t="s">
        <v>22</v>
      </c>
    </row>
    <row r="19" spans="1:23" ht="32.25" customHeight="1" x14ac:dyDescent="0.2">
      <c r="A19" s="32">
        <v>17</v>
      </c>
      <c r="B19" s="33" t="s">
        <v>38</v>
      </c>
      <c r="C19" s="34" t="s">
        <v>0</v>
      </c>
      <c r="D19" s="35">
        <v>2</v>
      </c>
      <c r="E19" s="32" t="s">
        <v>122</v>
      </c>
      <c r="F19" s="36" t="s">
        <v>39</v>
      </c>
      <c r="G19" s="36">
        <v>6</v>
      </c>
      <c r="H19" s="38">
        <v>2484</v>
      </c>
      <c r="I19" s="1" t="s">
        <v>22</v>
      </c>
      <c r="J19" s="55">
        <v>557</v>
      </c>
      <c r="K19" s="1" t="s">
        <v>129</v>
      </c>
      <c r="L19" s="1"/>
      <c r="M19" s="4" t="s">
        <v>125</v>
      </c>
      <c r="N19" s="3">
        <v>2.11</v>
      </c>
      <c r="O19" s="38">
        <f t="shared" si="0"/>
        <v>2484</v>
      </c>
      <c r="P19" s="40">
        <f t="shared" si="1"/>
        <v>5241.24</v>
      </c>
      <c r="Q19" s="1"/>
      <c r="S19" s="51">
        <v>1.45</v>
      </c>
      <c r="T19" s="12">
        <v>11</v>
      </c>
      <c r="U19" s="12" t="s">
        <v>40</v>
      </c>
      <c r="V19" s="12" t="s">
        <v>37</v>
      </c>
      <c r="W19" s="9" t="s">
        <v>22</v>
      </c>
    </row>
    <row r="20" spans="1:23" ht="32.25" customHeight="1" x14ac:dyDescent="0.2">
      <c r="A20" s="32">
        <v>18</v>
      </c>
      <c r="B20" s="33" t="s">
        <v>145</v>
      </c>
      <c r="C20" s="34" t="s">
        <v>82</v>
      </c>
      <c r="D20" s="35">
        <v>2</v>
      </c>
      <c r="E20" s="32" t="s">
        <v>122</v>
      </c>
      <c r="F20" s="36" t="s">
        <v>83</v>
      </c>
      <c r="G20" s="36">
        <v>12</v>
      </c>
      <c r="H20" s="38">
        <v>1540</v>
      </c>
      <c r="I20" s="1" t="s">
        <v>137</v>
      </c>
      <c r="J20" s="55">
        <v>2267</v>
      </c>
      <c r="K20" s="1" t="s">
        <v>131</v>
      </c>
      <c r="L20" s="1"/>
      <c r="M20" s="4" t="s">
        <v>125</v>
      </c>
      <c r="N20" s="3">
        <v>2.83</v>
      </c>
      <c r="O20" s="38">
        <f t="shared" si="0"/>
        <v>1540</v>
      </c>
      <c r="P20" s="40">
        <f t="shared" si="1"/>
        <v>4358.2</v>
      </c>
      <c r="Q20" s="1"/>
      <c r="S20" s="51">
        <v>3.25</v>
      </c>
      <c r="T20" s="12">
        <v>17</v>
      </c>
      <c r="U20" s="12" t="s">
        <v>84</v>
      </c>
      <c r="V20" s="12" t="s">
        <v>85</v>
      </c>
      <c r="W20" s="9" t="s">
        <v>81</v>
      </c>
    </row>
    <row r="21" spans="1:23" ht="32.25" customHeight="1" x14ac:dyDescent="0.2">
      <c r="A21" s="32">
        <v>19</v>
      </c>
      <c r="B21" s="33" t="s">
        <v>77</v>
      </c>
      <c r="C21" s="34" t="s">
        <v>82</v>
      </c>
      <c r="D21" s="35">
        <v>2</v>
      </c>
      <c r="E21" s="32" t="s">
        <v>63</v>
      </c>
      <c r="F21" s="36" t="s">
        <v>78</v>
      </c>
      <c r="G21" s="36">
        <v>10</v>
      </c>
      <c r="H21" s="38">
        <v>2795</v>
      </c>
      <c r="I21" s="1" t="s">
        <v>137</v>
      </c>
      <c r="J21" s="55">
        <v>2467</v>
      </c>
      <c r="K21" s="1" t="s">
        <v>143</v>
      </c>
      <c r="L21" s="1"/>
      <c r="M21" s="4" t="s">
        <v>125</v>
      </c>
      <c r="N21" s="3">
        <v>2.2999999999999998</v>
      </c>
      <c r="O21" s="38">
        <f t="shared" si="0"/>
        <v>2795</v>
      </c>
      <c r="P21" s="40">
        <f t="shared" si="1"/>
        <v>6428.4999999999991</v>
      </c>
      <c r="Q21" s="1"/>
      <c r="S21" s="51"/>
      <c r="T21" s="12">
        <v>16</v>
      </c>
      <c r="U21" s="12" t="s">
        <v>79</v>
      </c>
      <c r="V21" s="12" t="s">
        <v>80</v>
      </c>
      <c r="W21" s="9" t="s">
        <v>81</v>
      </c>
    </row>
    <row r="22" spans="1:23" ht="32.25" customHeight="1" x14ac:dyDescent="0.2">
      <c r="A22" s="9"/>
      <c r="B22" s="42"/>
      <c r="C22" s="31"/>
      <c r="D22" s="43"/>
      <c r="E22" s="44"/>
      <c r="F22" s="12"/>
      <c r="G22" s="12"/>
      <c r="H22" s="12"/>
      <c r="I22" s="12"/>
      <c r="J22" s="12"/>
      <c r="K22" s="31"/>
      <c r="L22" s="12"/>
      <c r="M22" s="12"/>
      <c r="N22" s="56" t="s">
        <v>112</v>
      </c>
      <c r="O22" s="56"/>
      <c r="P22" s="45">
        <f>SUM(P3:P21)</f>
        <v>257009.55</v>
      </c>
      <c r="S22" s="51"/>
      <c r="T22" s="12"/>
      <c r="U22" s="12"/>
      <c r="V22" s="52"/>
    </row>
    <row r="23" spans="1:23" ht="26.25" hidden="1" customHeight="1" x14ac:dyDescent="0.2">
      <c r="A23" s="9"/>
      <c r="C23" s="31"/>
      <c r="D23" s="43"/>
      <c r="E23" s="44"/>
      <c r="F23" s="12"/>
      <c r="G23" s="12"/>
      <c r="H23" s="12"/>
      <c r="I23" s="12"/>
      <c r="J23" s="12"/>
      <c r="K23" s="31"/>
      <c r="L23" s="12"/>
      <c r="M23" s="12"/>
      <c r="O23" s="46"/>
      <c r="S23" s="51"/>
      <c r="T23" s="12"/>
      <c r="U23" s="12"/>
      <c r="V23" s="52"/>
    </row>
    <row r="24" spans="1:23" ht="26.25" hidden="1" customHeight="1" x14ac:dyDescent="0.2">
      <c r="A24" s="9"/>
      <c r="C24" s="31"/>
      <c r="D24" s="43"/>
      <c r="E24" s="44"/>
      <c r="F24" s="12"/>
      <c r="G24" s="12"/>
      <c r="H24" s="12"/>
      <c r="I24" s="12"/>
      <c r="J24" s="12"/>
      <c r="K24" s="31"/>
      <c r="L24" s="12"/>
      <c r="M24" s="12"/>
      <c r="O24" s="46"/>
      <c r="S24" s="51"/>
      <c r="T24" s="12"/>
      <c r="U24" s="12"/>
      <c r="V24" s="52"/>
    </row>
    <row r="25" spans="1:23" ht="26.25" hidden="1" customHeight="1" x14ac:dyDescent="0.2">
      <c r="A25" s="9"/>
      <c r="C25" s="31"/>
      <c r="D25" s="43"/>
      <c r="E25" s="44"/>
      <c r="F25" s="12"/>
      <c r="G25" s="12"/>
      <c r="H25" s="12"/>
      <c r="I25" s="12"/>
      <c r="J25" s="12"/>
      <c r="K25" s="31"/>
      <c r="L25" s="12"/>
      <c r="M25" s="12"/>
      <c r="O25" s="46"/>
      <c r="S25" s="51"/>
      <c r="T25" s="12"/>
      <c r="U25" s="12"/>
      <c r="V25" s="52"/>
    </row>
    <row r="26" spans="1:23" ht="26.25" hidden="1" customHeight="1" x14ac:dyDescent="0.2">
      <c r="A26" s="9"/>
      <c r="C26" s="31"/>
      <c r="D26" s="43"/>
      <c r="E26" s="44"/>
      <c r="F26" s="12"/>
      <c r="G26" s="12"/>
      <c r="H26" s="12"/>
      <c r="I26" s="12"/>
      <c r="J26" s="12"/>
      <c r="K26" s="31"/>
      <c r="L26" s="12"/>
      <c r="M26" s="12"/>
      <c r="O26" s="46"/>
      <c r="S26" s="51"/>
      <c r="T26" s="12"/>
      <c r="U26" s="12"/>
      <c r="V26" s="52"/>
    </row>
    <row r="27" spans="1:23" ht="26.25" hidden="1" customHeight="1" x14ac:dyDescent="0.2">
      <c r="A27" s="9"/>
      <c r="C27" s="31"/>
      <c r="D27" s="43"/>
      <c r="E27" s="44"/>
      <c r="F27" s="12"/>
      <c r="G27" s="12"/>
      <c r="H27" s="12"/>
      <c r="I27" s="12"/>
      <c r="J27" s="12"/>
      <c r="K27" s="31"/>
      <c r="L27" s="12"/>
      <c r="M27" s="12"/>
      <c r="O27" s="46"/>
      <c r="S27" s="51"/>
      <c r="T27" s="12"/>
      <c r="U27" s="12"/>
      <c r="V27" s="52"/>
    </row>
    <row r="28" spans="1:23" ht="26.25" hidden="1" customHeight="1" x14ac:dyDescent="0.2">
      <c r="A28" s="9"/>
      <c r="C28" s="31"/>
      <c r="D28" s="43"/>
      <c r="E28" s="44"/>
      <c r="F28" s="12"/>
      <c r="G28" s="12"/>
      <c r="H28" s="12"/>
      <c r="I28" s="12"/>
      <c r="J28" s="12"/>
      <c r="K28" s="31"/>
      <c r="L28" s="12"/>
      <c r="M28" s="12"/>
      <c r="O28" s="46"/>
      <c r="S28" s="51"/>
      <c r="T28" s="12"/>
      <c r="U28" s="12"/>
      <c r="V28" s="52"/>
    </row>
    <row r="29" spans="1:23" ht="26.25" hidden="1" customHeight="1" x14ac:dyDescent="0.2">
      <c r="H29" s="10"/>
      <c r="S29" s="10"/>
    </row>
    <row r="30" spans="1:23" ht="26.25" hidden="1" customHeight="1" x14ac:dyDescent="0.2">
      <c r="H30" s="10"/>
      <c r="S30" s="10"/>
    </row>
    <row r="31" spans="1:23" ht="26.25" hidden="1" customHeight="1" x14ac:dyDescent="0.2">
      <c r="H31" s="10"/>
      <c r="S31" s="10"/>
    </row>
    <row r="32" spans="1:23" ht="26.25" hidden="1" customHeight="1" x14ac:dyDescent="0.2">
      <c r="H32" s="10"/>
      <c r="S32" s="10"/>
    </row>
  </sheetData>
  <sheetProtection algorithmName="SHA-512" hashValue="gZ1eVmsfmUO9XKyWfzshDrSbHA00xqyfDQWMSuowNRhYkSjnK0GcTBRm253J3A7UB5VIW28t7d7pYyICioe0Ow==" saltValue="GHzVSohfPd/bm3mZCt22SQ==" spinCount="100000" sheet="1" objects="1" scenarios="1"/>
  <mergeCells count="2">
    <mergeCell ref="A1:B1"/>
    <mergeCell ref="N22:O22"/>
  </mergeCells>
  <conditionalFormatting sqref="M3:M21">
    <cfRule type="expression" dxfId="1" priority="1">
      <formula>M3="Exception"</formula>
    </cfRule>
    <cfRule type="expression" dxfId="0" priority="2">
      <formula>M3="x"</formula>
    </cfRule>
  </conditionalFormatting>
  <dataValidations count="2">
    <dataValidation type="decimal" operator="greaterThan" allowBlank="1" showInputMessage="1" showErrorMessage="1" errorTitle="Price per Pck" error="Pleas enter only a numerical value for the Price per Pack." sqref="N3:N21" xr:uid="{00000000-0002-0000-0100-000000000000}">
      <formula1>0</formula1>
    </dataValidation>
    <dataValidation type="whole" operator="greaterThan" allowBlank="1" showInputMessage="1" showErrorMessage="1" errorTitle="Actual Pack Size" error="Please enter a whole number indicating the number of units in the pack you are bidding.   If this is the same as the &quot;Base Pack Size&quot;, you may leave it blank." sqref="L3:L21" xr:uid="{00000000-0002-0000-0100-000001000000}">
      <formula1>0</formula1>
    </dataValidation>
  </dataValidations>
  <hyperlinks>
    <hyperlink ref="J3" r:id="rId1" display="https://www.dropbox.com/s/gdlv4s7h0v04ete/6248 Bagel.pdf?dl=0" xr:uid="{00000000-0004-0000-0100-000000000000}"/>
    <hyperlink ref="J4" r:id="rId2" display="https://www.dropbox.com/s/2x7kojk8oe7wino/144 Bread.pdf?dl=0" xr:uid="{00000000-0004-0000-0100-000001000000}"/>
    <hyperlink ref="J5" r:id="rId3" display="https://www.dropbox.com/s/cbnam7bpeka8qvy/143 Bread.pdf?dl=0" xr:uid="{00000000-0004-0000-0100-000002000000}"/>
    <hyperlink ref="J6" r:id="rId4" display="https://www.dropbox.com/s/8mzixjz8hi81k59/7202 Club bread.pdf?dl=0" xr:uid="{00000000-0004-0000-0100-000003000000}"/>
    <hyperlink ref="J7" r:id="rId5" display="https://www.dropbox.com/s/p8wo6n2pznsd9re/31 French Bread.pdf?dl=0" xr:uid="{00000000-0004-0000-0100-000004000000}"/>
    <hyperlink ref="J8" r:id="rId6" display="https://www.dropbox.com/s/imoy7pdonyoazve/142 Multigrain.pdf?dl=0" xr:uid="{00000000-0004-0000-0100-000005000000}"/>
    <hyperlink ref="J9" r:id="rId7" display="https://www.dropbox.com/s/oj0e5o9v49mcx86/6012 Pita.pdf?dl=0" xr:uid="{00000000-0004-0000-0100-000006000000}"/>
    <hyperlink ref="J10" r:id="rId8" display="https://www.dropbox.com/s/tw2hswd19msdet6/3104 English.pdf?dl=0" xr:uid="{00000000-0004-0000-0100-000007000000}"/>
    <hyperlink ref="J11" r:id="rId9" display="https://www.dropbox.com/s/6xq84v2rbdkuqcq/1096 Panini.pdf?dl=0" xr:uid="{00000000-0004-0000-0100-000008000000}"/>
    <hyperlink ref="J12" r:id="rId10" display="https://www.dropbox.com/s/6ug4lk3l8qdlfup/157 Bulkie.pdf?dl=0" xr:uid="{00000000-0004-0000-0100-000009000000}"/>
    <hyperlink ref="J13" r:id="rId11" display="https://www.dropbox.com/s/m7g7wmmbxrvnaxp/168 Roll.pdf?dl=0" xr:uid="{00000000-0004-0000-0100-00000A000000}"/>
    <hyperlink ref="J14" r:id="rId12" display="https://www.dropbox.com/s/89i45eer05iywp2/167 Roll.pdf?dl=0" xr:uid="{00000000-0004-0000-0100-00000B000000}"/>
    <hyperlink ref="J15" r:id="rId13" display="https://www.dropbox.com/s/bhe1f0prpd6dyww/4867 French Roll.pdf?dl=0" xr:uid="{00000000-0004-0000-0100-00000C000000}"/>
    <hyperlink ref="J16" r:id="rId14" display="https://www.dropbox.com/s/q5v3x1n95bmo8vm/155 Hamburger.pdf?dl=0" xr:uid="{00000000-0004-0000-0100-00000D000000}"/>
    <hyperlink ref="J17" r:id="rId15" display="https://www.dropbox.com/s/334632sl32s3b5l/3016 Hot Dog.pdf?dl=0" xr:uid="{00000000-0004-0000-0100-00000E000000}"/>
    <hyperlink ref="J18" r:id="rId16" display="https://www.dropbox.com/s/hps4q4tvxpclehs/1061 6 in sub.pdf?dl=0" xr:uid="{00000000-0004-0000-0100-00000F000000}"/>
    <hyperlink ref="J19" r:id="rId17" display="https://www.dropbox.com/s/7i6pbsh1psgtoq9/557 8 in sub.pdf?dl=0" xr:uid="{00000000-0004-0000-0100-000010000000}"/>
    <hyperlink ref="J20" r:id="rId18" display="https://www.dropbox.com/s/459qc4rriy1blxq/2267 10-11 inch wrap.pdf?dl=0" xr:uid="{00000000-0004-0000-0100-000011000000}"/>
    <hyperlink ref="J21" r:id="rId19" display="https://www.dropbox.com/s/6cukglj5f992f55/2467 8 Inch wrap.pdf?dl=0" xr:uid="{00000000-0004-0000-0100-000012000000}"/>
  </hyperlinks>
  <printOptions horizontalCentered="1"/>
  <pageMargins left="0.25" right="0.25" top="0.75" bottom="0.75" header="0.3" footer="0.3"/>
  <pageSetup scale="47" orientation="landscape" r:id="rId20"/>
  <headerFooter scaleWithDoc="0">
    <oddHeader xml:space="preserve">&amp;LMSBG Bread Bid 2020&amp;RZone 4   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Buy American" error="Please use the dropdown arrow to enter X in this cell." xr:uid="{00000000-0002-0000-0100-000002000000}">
          <x14:formula1>
            <xm:f>Sheet2!$A$1:$A$2</xm:f>
          </x14:formula1>
          <xm:sqref>M3:M21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/>
  </sheetPr>
  <dimension ref="A1:A2"/>
  <sheetViews>
    <sheetView workbookViewId="0">
      <selection activeCell="B5" sqref="B5"/>
    </sheetView>
  </sheetViews>
  <sheetFormatPr defaultRowHeight="12.75" x14ac:dyDescent="0.2"/>
  <sheetData>
    <row r="1" spans="1:1" x14ac:dyDescent="0.2">
      <c r="A1" t="s">
        <v>125</v>
      </c>
    </row>
    <row r="2" spans="1:1" x14ac:dyDescent="0.2">
      <c r="A2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MSBG Bread Zone 1</vt:lpstr>
      <vt:lpstr>MSBG Bread Zone 4</vt:lpstr>
      <vt:lpstr>Sheet2</vt:lpstr>
      <vt:lpstr>'MSBG Bread Zone 1'!Print_Area</vt:lpstr>
      <vt:lpstr>'MSBG Bread Zone 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Goossens</dc:creator>
  <cp:lastModifiedBy>Tim Goossens</cp:lastModifiedBy>
  <cp:lastPrinted>2021-06-07T17:26:00Z</cp:lastPrinted>
  <dcterms:created xsi:type="dcterms:W3CDTF">2015-03-02T14:38:00Z</dcterms:created>
  <dcterms:modified xsi:type="dcterms:W3CDTF">2021-12-10T18:06:28Z</dcterms:modified>
</cp:coreProperties>
</file>