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m\Dropbox\Food4Schools\Mass\Bids\2018-2019\In Process\Bids\FFS bids\"/>
    </mc:Choice>
  </mc:AlternateContent>
  <bookViews>
    <workbookView xWindow="0" yWindow="0" windowWidth="21600" windowHeight="9735"/>
  </bookViews>
  <sheets>
    <sheet name="FFS Item Summary" sheetId="1" r:id="rId1"/>
  </sheets>
  <definedNames>
    <definedName name="_xlnm.Print_Titles" localSheetId="0">'FFS Item Summary'!$1:$2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R6" i="1"/>
  <c r="R5" i="1"/>
  <c r="R3" i="1"/>
  <c r="R9" i="1" l="1"/>
  <c r="U9" i="1" s="1"/>
  <c r="R10" i="1"/>
  <c r="U10" i="1" s="1"/>
  <c r="R11" i="1"/>
  <c r="U11" i="1" s="1"/>
  <c r="R7" i="1"/>
  <c r="U7" i="1" s="1"/>
  <c r="R8" i="1"/>
  <c r="U8" i="1" s="1"/>
  <c r="U13" i="1"/>
  <c r="U3" i="1"/>
  <c r="U5" i="1"/>
  <c r="R4" i="1"/>
  <c r="U4" i="1" s="1"/>
  <c r="U6" i="1"/>
  <c r="R12" i="1"/>
  <c r="U12" i="1" s="1"/>
  <c r="S11" i="1"/>
  <c r="S10" i="1"/>
  <c r="S3" i="1"/>
  <c r="S6" i="1"/>
  <c r="S5" i="1"/>
  <c r="S13" i="1"/>
  <c r="S8" i="1" l="1"/>
  <c r="S9" i="1"/>
  <c r="S4" i="1"/>
  <c r="S7" i="1"/>
  <c r="S12" i="1"/>
</calcChain>
</file>

<file path=xl/sharedStrings.xml><?xml version="1.0" encoding="utf-8"?>
<sst xmlns="http://schemas.openxmlformats.org/spreadsheetml/2006/main" count="91" uniqueCount="68">
  <si>
    <t>Line</t>
  </si>
  <si>
    <t>Description</t>
  </si>
  <si>
    <t>Approved Items</t>
  </si>
  <si>
    <t>Broker</t>
  </si>
  <si>
    <t>MSBG Annual Estimate</t>
  </si>
  <si>
    <t>Allergens</t>
  </si>
  <si>
    <t>Commercial Equivalent</t>
  </si>
  <si>
    <t>Total case cost delivered to distribution</t>
  </si>
  <si>
    <t>MMA per serving</t>
  </si>
  <si>
    <t>(Information from 2018-2019 SEPDS)</t>
  </si>
  <si>
    <t>Net cost    per case (billed by mfg.)</t>
  </si>
  <si>
    <t>Net cost per serving</t>
  </si>
  <si>
    <t>Drayage charge per case (billed by dist.)</t>
  </si>
  <si>
    <t>Net Cost per serving (including drayage)</t>
  </si>
  <si>
    <t>Net weight per case</t>
  </si>
  <si>
    <t>Servings per case</t>
  </si>
  <si>
    <t>Net wt. per svg. (oz.)</t>
  </si>
  <si>
    <t>WEBSCM material code</t>
  </si>
  <si>
    <t>WEBSCM description</t>
  </si>
  <si>
    <t>Commodity drawdown per case (lb)</t>
  </si>
  <si>
    <t>Value per pound of commodity</t>
  </si>
  <si>
    <t>Value of commodity per case</t>
  </si>
  <si>
    <t>Beef, meatball, all beef, FC, .5-.675 oz.</t>
  </si>
  <si>
    <t>JTM CP5049</t>
  </si>
  <si>
    <t>American Patriot</t>
  </si>
  <si>
    <t>Maid Rite 75156-94675</t>
  </si>
  <si>
    <t>At Your Service</t>
  </si>
  <si>
    <t>Not Bidding</t>
  </si>
  <si>
    <t>Beef, patty or steak burger, 2.0 - 2.75 oz., FC</t>
  </si>
  <si>
    <t>Advance 80024ADFL</t>
  </si>
  <si>
    <t>Waypoint</t>
  </si>
  <si>
    <t>Beef patty, approx. 2.0 oz., FC, allergen free</t>
  </si>
  <si>
    <t>Advance 69050</t>
  </si>
  <si>
    <t>Beef, patty, approx. 3 oz., FC</t>
  </si>
  <si>
    <t>Maid Rite 75156-93330</t>
  </si>
  <si>
    <t>Beef, sous vide, allergen free, diced or shreds, FC</t>
  </si>
  <si>
    <t>Comida Vida 470495</t>
  </si>
  <si>
    <t>Beef, taco meat, all beef, FC, boil in bag, allergen free</t>
  </si>
  <si>
    <t>JTM CP5249</t>
  </si>
  <si>
    <t>Pork, rib patty, 2.80 - 3.25 oz. with BBQ sauce, FC</t>
  </si>
  <si>
    <t>JTM CP5690</t>
  </si>
  <si>
    <t>Pork, sausage patty, approx. 1.25 oz, FC</t>
  </si>
  <si>
    <t>Maid Rite 75156-97112</t>
  </si>
  <si>
    <t>Pork, sous vide, allergen free, diced or shreds, FC</t>
  </si>
  <si>
    <t>Comida Vida 470505</t>
  </si>
  <si>
    <t>Pork, taco meat, FC, boil in bag</t>
  </si>
  <si>
    <t>JTM CP5205</t>
  </si>
  <si>
    <t>None</t>
  </si>
  <si>
    <t>5049CE</t>
  </si>
  <si>
    <t>Coarse Ground Beef</t>
  </si>
  <si>
    <t>Milk</t>
  </si>
  <si>
    <t>Coarse Ground Beef Frozen</t>
  </si>
  <si>
    <t>80024ACN</t>
  </si>
  <si>
    <t xml:space="preserve">2 oz M/MA  </t>
  </si>
  <si>
    <t>31.50 lbs</t>
  </si>
  <si>
    <t>BEEF COARSE GROUND FRZ CTN-60 LB0</t>
  </si>
  <si>
    <t>21.25 lbs</t>
  </si>
  <si>
    <t>75156-03330</t>
  </si>
  <si>
    <t>2 MMA</t>
  </si>
  <si>
    <t>Beef Bnls Special Trim Ctn Frz - 60 LB</t>
  </si>
  <si>
    <t>5249CE</t>
  </si>
  <si>
    <t>Soy</t>
  </si>
  <si>
    <t>5690CE</t>
  </si>
  <si>
    <t>Boneless Pork Picnic</t>
  </si>
  <si>
    <t>75156-07112</t>
  </si>
  <si>
    <t>Boneless Pork Picnics</t>
  </si>
  <si>
    <t>Pork Picnic Bnls Frzn Ctn - 60 LB</t>
  </si>
  <si>
    <t>5205CE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</si>
</sst>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#,##0.0000"/>
  </numFmts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1"/>
      <color theme="9" tint="-0.249977111117893"/>
      <name val="Calibri"/>
      <family val="2"/>
      <scheme val="minor"/>
    </font>
    <font>
      <b/>
      <sz val="11"/>
      <name val="Arial"/>
      <family val="2"/>
    </font>
    <font>
      <sz val="14"/>
      <name val="Arial"/>
      <family val="2"/>
    </font>
    <font>
      <sz val="12"/>
      <color theme="10"/>
      <name val="Arial"/>
      <family val="2"/>
    </font>
    <font>
      <sz val="14"/>
      <color theme="10"/>
      <name val="Arial"/>
      <family val="2"/>
    </font>
    <font>
      <sz val="12"/>
      <name val="Arial"/>
      <family val="2"/>
    </font>
    <font>
      <sz val="14"/>
      <color theme="9" tint="0.79998168889431442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F7F99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3" fillId="4" borderId="0" xfId="0" applyFont="1" applyFill="1"/>
    <xf numFmtId="4" fontId="4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/>
    </xf>
    <xf numFmtId="166" fontId="5" fillId="5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164" fontId="8" fillId="5" borderId="2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5" fillId="6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left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165" fontId="5" fillId="6" borderId="1" xfId="0" applyNumberFormat="1" applyFont="1" applyFill="1" applyBorder="1" applyAlignment="1">
      <alignment horizontal="center" vertical="center"/>
    </xf>
    <xf numFmtId="166" fontId="5" fillId="6" borderId="1" xfId="0" applyNumberFormat="1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164" fontId="8" fillId="6" borderId="2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5" fillId="5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11" fillId="0" borderId="0" xfId="0" applyFont="1"/>
    <xf numFmtId="0" fontId="11" fillId="0" borderId="1" xfId="0" applyFont="1" applyBorder="1"/>
    <xf numFmtId="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3" fontId="5" fillId="6" borderId="1" xfId="0" applyNumberFormat="1" applyFont="1" applyFill="1" applyBorder="1" applyAlignment="1">
      <alignment vertical="center"/>
    </xf>
    <xf numFmtId="0" fontId="3" fillId="6" borderId="0" xfId="0" applyFont="1" applyFill="1"/>
    <xf numFmtId="0" fontId="3" fillId="5" borderId="0" xfId="0" applyFont="1" applyFill="1"/>
    <xf numFmtId="3" fontId="9" fillId="6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56ugitkkosdnlu9/5690%20pork%20bbq%20patty.pdf?dl=0" TargetMode="External"/><Relationship Id="rId3" Type="http://schemas.openxmlformats.org/officeDocument/2006/relationships/hyperlink" Target="https://www.dropbox.com/s/1i96zf3gc4r3jfr/Maid%20Rite%2094675.pdf?dl=0" TargetMode="External"/><Relationship Id="rId7" Type="http://schemas.openxmlformats.org/officeDocument/2006/relationships/hyperlink" Target="https://www.dropbox.com/s/4t1dcneifcommq1/beef%20taco%20allergen%20free%20%235249%20jtm.pdf?dl=0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dropbox.com/s/xobqap4twzvv2os/470505%20-%20470510%20-%20Pork%20Shreds%20-%2012.29.17.pdf?dl=0" TargetMode="External"/><Relationship Id="rId1" Type="http://schemas.openxmlformats.org/officeDocument/2006/relationships/hyperlink" Target="https://www.dropbox.com/s/4xvni4fcs9kh6we/470495%20-%20470500%20-%20Beef%20Shreds%20-%2012.29.17.pdf?dl=0" TargetMode="External"/><Relationship Id="rId6" Type="http://schemas.openxmlformats.org/officeDocument/2006/relationships/hyperlink" Target="https://www.dropbox.com/s/dvghpui6pig2nvw/meatballs%205049.pdf?dl=0" TargetMode="External"/><Relationship Id="rId11" Type="http://schemas.openxmlformats.org/officeDocument/2006/relationships/hyperlink" Target="https://www.dropbox.com/s/xhh8w87s2v8lj9i/69050.pdf?dl=0" TargetMode="External"/><Relationship Id="rId5" Type="http://schemas.openxmlformats.org/officeDocument/2006/relationships/hyperlink" Target="https://www.dropbox.com/s/omqqirhdx0sf3jm/Maid%20Rite%2097112.pdf?dl=0" TargetMode="External"/><Relationship Id="rId10" Type="http://schemas.openxmlformats.org/officeDocument/2006/relationships/hyperlink" Target="https://www.dropbox.com/s/11x2paqz2u1lwmt/80024ADFL.PDF?dl=0" TargetMode="External"/><Relationship Id="rId4" Type="http://schemas.openxmlformats.org/officeDocument/2006/relationships/hyperlink" Target="https://www.dropbox.com/s/1twba0ti0hf8hqi/Maid%20Rite%2093330.pdf?dl=0" TargetMode="External"/><Relationship Id="rId9" Type="http://schemas.openxmlformats.org/officeDocument/2006/relationships/hyperlink" Target="https://www.dropbox.com/s/yep3bylsjlk93ql/pork%20taco%20%235205%20jtm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V14"/>
  <sheetViews>
    <sheetView showZeros="0" tabSelected="1" zoomScale="60" zoomScaleNormal="6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6" sqref="A6"/>
    </sheetView>
  </sheetViews>
  <sheetFormatPr defaultColWidth="0" defaultRowHeight="0" customHeight="1" zeroHeight="1" outlineLevelCol="1" x14ac:dyDescent="0.3"/>
  <cols>
    <col min="1" max="1" width="9.140625" style="42" customWidth="1"/>
    <col min="2" max="2" width="55.28515625" style="42" customWidth="1"/>
    <col min="3" max="3" width="23.85546875" style="42" customWidth="1"/>
    <col min="4" max="4" width="23.85546875" style="42" customWidth="1" outlineLevel="1"/>
    <col min="5" max="5" width="14.28515625" style="43" customWidth="1" outlineLevel="1"/>
    <col min="6" max="8" width="17.42578125" style="42" customWidth="1"/>
    <col min="9" max="9" width="14.5703125" style="42" customWidth="1"/>
    <col min="10" max="13" width="15.5703125" style="42" customWidth="1"/>
    <col min="14" max="14" width="23.28515625" style="42" customWidth="1"/>
    <col min="15" max="17" width="15.5703125" style="42" customWidth="1"/>
    <col min="18" max="19" width="15" style="42" customWidth="1"/>
    <col min="20" max="20" width="15" customWidth="1" outlineLevel="1"/>
    <col min="21" max="21" width="15.28515625" customWidth="1" outlineLevel="1"/>
    <col min="22" max="22" width="4.5703125" style="21" customWidth="1"/>
    <col min="23" max="16384" width="9.140625" hidden="1"/>
  </cols>
  <sheetData>
    <row r="1" spans="1:22" ht="51" customHeight="1" x14ac:dyDescent="0.25">
      <c r="A1" s="50" t="s">
        <v>0</v>
      </c>
      <c r="B1" s="51" t="s">
        <v>1</v>
      </c>
      <c r="C1" s="51" t="s">
        <v>2</v>
      </c>
      <c r="D1" s="51" t="s">
        <v>3</v>
      </c>
      <c r="E1" s="52" t="s">
        <v>4</v>
      </c>
      <c r="F1" s="46" t="s">
        <v>5</v>
      </c>
      <c r="G1" s="46" t="s">
        <v>6</v>
      </c>
      <c r="H1" s="47" t="s">
        <v>7</v>
      </c>
      <c r="I1" s="47" t="s">
        <v>8</v>
      </c>
      <c r="J1" s="48" t="s">
        <v>9</v>
      </c>
      <c r="K1" s="48"/>
      <c r="L1" s="48"/>
      <c r="M1" s="48"/>
      <c r="N1" s="48"/>
      <c r="O1" s="48"/>
      <c r="P1" s="48"/>
      <c r="Q1" s="48"/>
      <c r="R1" s="49" t="s">
        <v>10</v>
      </c>
      <c r="S1" s="49" t="s">
        <v>11</v>
      </c>
      <c r="T1" s="44" t="s">
        <v>12</v>
      </c>
      <c r="U1" s="45" t="s">
        <v>13</v>
      </c>
      <c r="V1" s="1"/>
    </row>
    <row r="2" spans="1:22" ht="66" customHeight="1" x14ac:dyDescent="0.25">
      <c r="A2" s="50"/>
      <c r="B2" s="51"/>
      <c r="C2" s="51"/>
      <c r="D2" s="51"/>
      <c r="E2" s="52"/>
      <c r="F2" s="46"/>
      <c r="G2" s="46"/>
      <c r="H2" s="47"/>
      <c r="I2" s="47"/>
      <c r="J2" s="2" t="s">
        <v>14</v>
      </c>
      <c r="K2" s="3" t="s">
        <v>15</v>
      </c>
      <c r="L2" s="2" t="s">
        <v>16</v>
      </c>
      <c r="M2" s="4" t="s">
        <v>17</v>
      </c>
      <c r="N2" s="4" t="s">
        <v>18</v>
      </c>
      <c r="O2" s="5" t="s">
        <v>19</v>
      </c>
      <c r="P2" s="6" t="s">
        <v>20</v>
      </c>
      <c r="Q2" s="2" t="s">
        <v>21</v>
      </c>
      <c r="R2" s="49"/>
      <c r="S2" s="49"/>
      <c r="T2" s="44"/>
      <c r="U2" s="45"/>
      <c r="V2" s="1"/>
    </row>
    <row r="3" spans="1:22" s="21" customFormat="1" ht="51" customHeight="1" x14ac:dyDescent="0.25">
      <c r="A3" s="11">
        <v>1</v>
      </c>
      <c r="B3" s="53" t="s">
        <v>22</v>
      </c>
      <c r="C3" s="7" t="s">
        <v>23</v>
      </c>
      <c r="D3" s="8" t="s">
        <v>24</v>
      </c>
      <c r="E3" s="9"/>
      <c r="F3" s="10" t="s">
        <v>47</v>
      </c>
      <c r="G3" s="11" t="s">
        <v>48</v>
      </c>
      <c r="H3" s="12">
        <v>109.56</v>
      </c>
      <c r="I3" s="13">
        <v>2</v>
      </c>
      <c r="J3" s="13">
        <v>30</v>
      </c>
      <c r="K3" s="14">
        <v>192</v>
      </c>
      <c r="L3" s="13">
        <v>2.5</v>
      </c>
      <c r="M3" s="11">
        <v>100154</v>
      </c>
      <c r="N3" s="15" t="s">
        <v>49</v>
      </c>
      <c r="O3" s="16">
        <v>35</v>
      </c>
      <c r="P3" s="17">
        <v>2.3180999999999998</v>
      </c>
      <c r="Q3" s="18">
        <v>81.13</v>
      </c>
      <c r="R3" s="12">
        <f t="shared" ref="R3:R13" si="0">H3-Q3</f>
        <v>28.430000000000007</v>
      </c>
      <c r="S3" s="18">
        <f t="shared" ref="S3:S13" si="1">IF(K3&gt;0,R3/K3,"")</f>
        <v>0.14807291666666669</v>
      </c>
      <c r="T3" s="19"/>
      <c r="U3" s="20">
        <f t="shared" ref="U3:U13" si="2">IF(K3&gt;0,((R3+T3)/K3),"")</f>
        <v>0.14807291666666669</v>
      </c>
      <c r="V3" s="1"/>
    </row>
    <row r="4" spans="1:22" s="37" customFormat="1" ht="51" customHeight="1" x14ac:dyDescent="0.25">
      <c r="A4" s="28">
        <v>2</v>
      </c>
      <c r="B4" s="39" t="s">
        <v>22</v>
      </c>
      <c r="C4" s="24" t="s">
        <v>25</v>
      </c>
      <c r="D4" s="25" t="s">
        <v>26</v>
      </c>
      <c r="E4" s="54"/>
      <c r="F4" s="27" t="s">
        <v>50</v>
      </c>
      <c r="G4" s="28" t="s">
        <v>27</v>
      </c>
      <c r="H4" s="29">
        <v>103.8</v>
      </c>
      <c r="I4" s="30">
        <v>2</v>
      </c>
      <c r="J4" s="30">
        <v>30</v>
      </c>
      <c r="K4" s="26">
        <v>178</v>
      </c>
      <c r="L4" s="30">
        <v>2.7</v>
      </c>
      <c r="M4" s="28">
        <v>100154</v>
      </c>
      <c r="N4" s="31" t="s">
        <v>51</v>
      </c>
      <c r="O4" s="32">
        <v>30.154</v>
      </c>
      <c r="P4" s="33">
        <v>2.3180999999999998</v>
      </c>
      <c r="Q4" s="34">
        <v>69.900000000000006</v>
      </c>
      <c r="R4" s="29">
        <f t="shared" si="0"/>
        <v>33.899999999999991</v>
      </c>
      <c r="S4" s="34">
        <f t="shared" si="1"/>
        <v>0.19044943820224713</v>
      </c>
      <c r="T4" s="35"/>
      <c r="U4" s="36">
        <f t="shared" si="2"/>
        <v>0.19044943820224713</v>
      </c>
      <c r="V4" s="55"/>
    </row>
    <row r="5" spans="1:22" s="21" customFormat="1" ht="51" customHeight="1" x14ac:dyDescent="0.25">
      <c r="A5" s="38">
        <v>3</v>
      </c>
      <c r="B5" s="40" t="s">
        <v>28</v>
      </c>
      <c r="C5" s="7" t="s">
        <v>29</v>
      </c>
      <c r="D5" s="8" t="s">
        <v>30</v>
      </c>
      <c r="E5" s="14"/>
      <c r="F5" s="10" t="s">
        <v>47</v>
      </c>
      <c r="G5" s="11" t="s">
        <v>52</v>
      </c>
      <c r="H5" s="12">
        <v>139.83000000000001</v>
      </c>
      <c r="I5" s="13" t="s">
        <v>53</v>
      </c>
      <c r="J5" s="13" t="s">
        <v>54</v>
      </c>
      <c r="K5" s="14">
        <v>210</v>
      </c>
      <c r="L5" s="13">
        <v>2.4</v>
      </c>
      <c r="M5" s="11">
        <v>100154</v>
      </c>
      <c r="N5" s="15" t="s">
        <v>55</v>
      </c>
      <c r="O5" s="16">
        <v>44.44</v>
      </c>
      <c r="P5" s="17">
        <v>2.3180999999999998</v>
      </c>
      <c r="Q5" s="18">
        <v>103.02</v>
      </c>
      <c r="R5" s="12">
        <f t="shared" si="0"/>
        <v>36.810000000000016</v>
      </c>
      <c r="S5" s="18">
        <f t="shared" si="1"/>
        <v>0.17528571428571438</v>
      </c>
      <c r="T5" s="19"/>
      <c r="U5" s="20">
        <f t="shared" si="2"/>
        <v>0.17528571428571438</v>
      </c>
      <c r="V5" s="56"/>
    </row>
    <row r="6" spans="1:22" s="37" customFormat="1" ht="51" customHeight="1" x14ac:dyDescent="0.25">
      <c r="A6" s="22">
        <v>4</v>
      </c>
      <c r="B6" s="23" t="s">
        <v>31</v>
      </c>
      <c r="C6" s="24" t="s">
        <v>32</v>
      </c>
      <c r="D6" s="25" t="s">
        <v>30</v>
      </c>
      <c r="E6" s="57"/>
      <c r="F6" s="27" t="s">
        <v>47</v>
      </c>
      <c r="G6" s="28">
        <v>68050</v>
      </c>
      <c r="H6" s="29">
        <v>91.92</v>
      </c>
      <c r="I6" s="29" t="s">
        <v>53</v>
      </c>
      <c r="J6" s="30" t="s">
        <v>56</v>
      </c>
      <c r="K6" s="26">
        <v>170</v>
      </c>
      <c r="L6" s="30">
        <v>2</v>
      </c>
      <c r="M6" s="28">
        <v>100154</v>
      </c>
      <c r="N6" s="31" t="s">
        <v>55</v>
      </c>
      <c r="O6" s="32">
        <v>32</v>
      </c>
      <c r="P6" s="33">
        <v>2.3180999999999998</v>
      </c>
      <c r="Q6" s="34">
        <v>74.180000000000007</v>
      </c>
      <c r="R6" s="29">
        <f t="shared" si="0"/>
        <v>17.739999999999995</v>
      </c>
      <c r="S6" s="34">
        <f t="shared" si="1"/>
        <v>0.10435294117647056</v>
      </c>
      <c r="T6" s="35"/>
      <c r="U6" s="36">
        <f t="shared" si="2"/>
        <v>0.10435294117647056</v>
      </c>
      <c r="V6" s="55"/>
    </row>
    <row r="7" spans="1:22" s="21" customFormat="1" ht="51" customHeight="1" x14ac:dyDescent="0.25">
      <c r="A7" s="11">
        <v>5</v>
      </c>
      <c r="B7" s="53" t="s">
        <v>33</v>
      </c>
      <c r="C7" s="7" t="s">
        <v>34</v>
      </c>
      <c r="D7" s="8" t="s">
        <v>26</v>
      </c>
      <c r="E7" s="14"/>
      <c r="F7" s="10" t="s">
        <v>47</v>
      </c>
      <c r="G7" s="11" t="s">
        <v>57</v>
      </c>
      <c r="H7" s="12">
        <v>131.6</v>
      </c>
      <c r="I7" s="13">
        <v>3</v>
      </c>
      <c r="J7" s="13">
        <v>30</v>
      </c>
      <c r="K7" s="14">
        <v>160</v>
      </c>
      <c r="L7" s="13">
        <v>3</v>
      </c>
      <c r="M7" s="11">
        <v>100154</v>
      </c>
      <c r="N7" s="15" t="s">
        <v>51</v>
      </c>
      <c r="O7" s="16">
        <v>43.31</v>
      </c>
      <c r="P7" s="17">
        <v>2.3180999999999998</v>
      </c>
      <c r="Q7" s="18">
        <v>100.4</v>
      </c>
      <c r="R7" s="12">
        <f t="shared" si="0"/>
        <v>31.199999999999989</v>
      </c>
      <c r="S7" s="18">
        <f t="shared" si="1"/>
        <v>0.19499999999999992</v>
      </c>
      <c r="T7" s="19"/>
      <c r="U7" s="20">
        <f t="shared" si="2"/>
        <v>0.19499999999999992</v>
      </c>
      <c r="V7" s="56"/>
    </row>
    <row r="8" spans="1:22" s="37" customFormat="1" ht="51" customHeight="1" x14ac:dyDescent="0.25">
      <c r="A8" s="28">
        <v>6</v>
      </c>
      <c r="B8" s="41" t="s">
        <v>35</v>
      </c>
      <c r="C8" s="24" t="s">
        <v>36</v>
      </c>
      <c r="D8" s="25" t="s">
        <v>26</v>
      </c>
      <c r="E8" s="26"/>
      <c r="F8" s="27" t="s">
        <v>47</v>
      </c>
      <c r="G8" s="28">
        <v>470500</v>
      </c>
      <c r="H8" s="29">
        <v>181.024</v>
      </c>
      <c r="I8" s="30" t="s">
        <v>58</v>
      </c>
      <c r="J8" s="30">
        <v>36</v>
      </c>
      <c r="K8" s="26">
        <v>164</v>
      </c>
      <c r="L8" s="30">
        <v>3.51</v>
      </c>
      <c r="M8" s="28">
        <v>100156</v>
      </c>
      <c r="N8" s="31" t="s">
        <v>59</v>
      </c>
      <c r="O8" s="32">
        <v>38.700000000000003</v>
      </c>
      <c r="P8" s="33">
        <v>3.2336999999999998</v>
      </c>
      <c r="Q8" s="34">
        <v>125.14418999999999</v>
      </c>
      <c r="R8" s="29">
        <f t="shared" si="0"/>
        <v>55.879810000000006</v>
      </c>
      <c r="S8" s="34">
        <f t="shared" si="1"/>
        <v>0.34073054878048786</v>
      </c>
      <c r="T8" s="35"/>
      <c r="U8" s="36">
        <f t="shared" si="2"/>
        <v>0.34073054878048786</v>
      </c>
      <c r="V8" s="55"/>
    </row>
    <row r="9" spans="1:22" s="21" customFormat="1" ht="51" customHeight="1" x14ac:dyDescent="0.25">
      <c r="A9" s="11">
        <v>7</v>
      </c>
      <c r="B9" s="58" t="s">
        <v>37</v>
      </c>
      <c r="C9" s="7" t="s">
        <v>38</v>
      </c>
      <c r="D9" s="8" t="s">
        <v>24</v>
      </c>
      <c r="E9" s="14"/>
      <c r="F9" s="10" t="s">
        <v>47</v>
      </c>
      <c r="G9" s="11" t="s">
        <v>60</v>
      </c>
      <c r="H9" s="12">
        <v>98.09</v>
      </c>
      <c r="I9" s="13">
        <v>2</v>
      </c>
      <c r="J9" s="13">
        <v>30</v>
      </c>
      <c r="K9" s="14">
        <v>177</v>
      </c>
      <c r="L9" s="13">
        <v>2.71</v>
      </c>
      <c r="M9" s="11">
        <v>100154</v>
      </c>
      <c r="N9" s="15" t="s">
        <v>49</v>
      </c>
      <c r="O9" s="16">
        <v>30.91</v>
      </c>
      <c r="P9" s="17">
        <v>2.3180999999999998</v>
      </c>
      <c r="Q9" s="18">
        <v>71.650000000000006</v>
      </c>
      <c r="R9" s="12">
        <f t="shared" si="0"/>
        <v>26.439999999999998</v>
      </c>
      <c r="S9" s="18">
        <f t="shared" si="1"/>
        <v>0.14937853107344631</v>
      </c>
      <c r="T9" s="19"/>
      <c r="U9" s="20">
        <f t="shared" si="2"/>
        <v>0.14937853107344631</v>
      </c>
      <c r="V9" s="56"/>
    </row>
    <row r="10" spans="1:22" s="37" customFormat="1" ht="51" customHeight="1" x14ac:dyDescent="0.25">
      <c r="A10" s="28">
        <v>8</v>
      </c>
      <c r="B10" s="59" t="s">
        <v>39</v>
      </c>
      <c r="C10" s="24" t="s">
        <v>40</v>
      </c>
      <c r="D10" s="25" t="s">
        <v>24</v>
      </c>
      <c r="E10" s="26"/>
      <c r="F10" s="27" t="s">
        <v>61</v>
      </c>
      <c r="G10" s="28" t="s">
        <v>62</v>
      </c>
      <c r="H10" s="29">
        <v>69.3</v>
      </c>
      <c r="I10" s="30">
        <v>2</v>
      </c>
      <c r="J10" s="30">
        <v>29.4</v>
      </c>
      <c r="K10" s="26">
        <v>168</v>
      </c>
      <c r="L10" s="30">
        <v>2.8</v>
      </c>
      <c r="M10" s="28">
        <v>100193</v>
      </c>
      <c r="N10" s="31" t="s">
        <v>63</v>
      </c>
      <c r="O10" s="32">
        <v>24.14</v>
      </c>
      <c r="P10" s="33">
        <v>1.1119000000000001</v>
      </c>
      <c r="Q10" s="34">
        <v>26.84</v>
      </c>
      <c r="R10" s="29">
        <f t="shared" si="0"/>
        <v>42.459999999999994</v>
      </c>
      <c r="S10" s="34">
        <f t="shared" si="1"/>
        <v>0.25273809523809521</v>
      </c>
      <c r="T10" s="35"/>
      <c r="U10" s="36">
        <f t="shared" si="2"/>
        <v>0.25273809523809521</v>
      </c>
      <c r="V10" s="55"/>
    </row>
    <row r="11" spans="1:22" s="21" customFormat="1" ht="51" customHeight="1" x14ac:dyDescent="0.25">
      <c r="A11" s="11">
        <v>9</v>
      </c>
      <c r="B11" s="53" t="s">
        <v>41</v>
      </c>
      <c r="C11" s="7" t="s">
        <v>42</v>
      </c>
      <c r="D11" s="8" t="s">
        <v>26</v>
      </c>
      <c r="E11" s="14"/>
      <c r="F11" s="10" t="s">
        <v>47</v>
      </c>
      <c r="G11" s="11" t="s">
        <v>64</v>
      </c>
      <c r="H11" s="12">
        <v>69.64</v>
      </c>
      <c r="I11" s="13">
        <v>1</v>
      </c>
      <c r="J11" s="13">
        <v>30</v>
      </c>
      <c r="K11" s="14">
        <v>400</v>
      </c>
      <c r="L11" s="13">
        <v>1</v>
      </c>
      <c r="M11" s="11">
        <v>100193</v>
      </c>
      <c r="N11" s="15" t="s">
        <v>65</v>
      </c>
      <c r="O11" s="16">
        <v>34.841000000000001</v>
      </c>
      <c r="P11" s="17">
        <v>1.1119000000000001</v>
      </c>
      <c r="Q11" s="18">
        <v>38.74</v>
      </c>
      <c r="R11" s="12">
        <f t="shared" si="0"/>
        <v>30.9</v>
      </c>
      <c r="S11" s="18">
        <f t="shared" si="1"/>
        <v>7.7249999999999999E-2</v>
      </c>
      <c r="T11" s="19"/>
      <c r="U11" s="20">
        <f t="shared" si="2"/>
        <v>7.7249999999999999E-2</v>
      </c>
      <c r="V11" s="56"/>
    </row>
    <row r="12" spans="1:22" s="37" customFormat="1" ht="51" customHeight="1" x14ac:dyDescent="0.25">
      <c r="A12" s="22">
        <v>10</v>
      </c>
      <c r="B12" s="23" t="s">
        <v>43</v>
      </c>
      <c r="C12" s="24" t="s">
        <v>44</v>
      </c>
      <c r="D12" s="25" t="s">
        <v>26</v>
      </c>
      <c r="E12" s="26"/>
      <c r="F12" s="27" t="s">
        <v>47</v>
      </c>
      <c r="G12" s="28">
        <v>470510</v>
      </c>
      <c r="H12" s="29">
        <v>92.46</v>
      </c>
      <c r="I12" s="30" t="s">
        <v>58</v>
      </c>
      <c r="J12" s="30">
        <v>33.5</v>
      </c>
      <c r="K12" s="26">
        <v>174</v>
      </c>
      <c r="L12" s="30">
        <v>3.08</v>
      </c>
      <c r="M12" s="28">
        <v>100193</v>
      </c>
      <c r="N12" s="31" t="s">
        <v>66</v>
      </c>
      <c r="O12" s="32">
        <v>36.03</v>
      </c>
      <c r="P12" s="33">
        <v>1.1119000000000001</v>
      </c>
      <c r="Q12" s="34">
        <v>40.06</v>
      </c>
      <c r="R12" s="29">
        <f t="shared" si="0"/>
        <v>52.399999999999991</v>
      </c>
      <c r="S12" s="34">
        <f t="shared" si="1"/>
        <v>0.30114942528735628</v>
      </c>
      <c r="T12" s="35"/>
      <c r="U12" s="36">
        <f t="shared" si="2"/>
        <v>0.30114942528735628</v>
      </c>
      <c r="V12" s="55"/>
    </row>
    <row r="13" spans="1:22" s="21" customFormat="1" ht="51" customHeight="1" x14ac:dyDescent="0.25">
      <c r="A13" s="11">
        <v>11</v>
      </c>
      <c r="B13" s="40" t="s">
        <v>45</v>
      </c>
      <c r="C13" s="7" t="s">
        <v>46</v>
      </c>
      <c r="D13" s="8" t="s">
        <v>24</v>
      </c>
      <c r="E13" s="14"/>
      <c r="F13" s="10" t="s">
        <v>61</v>
      </c>
      <c r="G13" s="11" t="s">
        <v>67</v>
      </c>
      <c r="H13" s="12">
        <v>45.71</v>
      </c>
      <c r="I13" s="13">
        <v>2</v>
      </c>
      <c r="J13" s="13">
        <v>30</v>
      </c>
      <c r="K13" s="14">
        <v>151</v>
      </c>
      <c r="L13" s="13">
        <v>3.17</v>
      </c>
      <c r="M13" s="11">
        <v>100193</v>
      </c>
      <c r="N13" s="15" t="s">
        <v>63</v>
      </c>
      <c r="O13" s="16">
        <v>16.71</v>
      </c>
      <c r="P13" s="17">
        <v>1.1119000000000001</v>
      </c>
      <c r="Q13" s="18">
        <v>18.579999999999998</v>
      </c>
      <c r="R13" s="12">
        <f t="shared" si="0"/>
        <v>27.130000000000003</v>
      </c>
      <c r="S13" s="18">
        <f t="shared" si="1"/>
        <v>0.17966887417218544</v>
      </c>
      <c r="T13" s="19"/>
      <c r="U13" s="20">
        <f t="shared" si="2"/>
        <v>0.17966887417218544</v>
      </c>
      <c r="V13" s="56"/>
    </row>
    <row r="14" spans="1:22" ht="51" hidden="1" customHeight="1" x14ac:dyDescent="0.3"/>
  </sheetData>
  <mergeCells count="14">
    <mergeCell ref="T1:T2"/>
    <mergeCell ref="U1:U2"/>
    <mergeCell ref="G1:G2"/>
    <mergeCell ref="H1:H2"/>
    <mergeCell ref="I1:I2"/>
    <mergeCell ref="J1:Q1"/>
    <mergeCell ref="R1:R2"/>
    <mergeCell ref="S1:S2"/>
    <mergeCell ref="A1:A2"/>
    <mergeCell ref="B1:B2"/>
    <mergeCell ref="C1:C2"/>
    <mergeCell ref="D1:D2"/>
    <mergeCell ref="E1:E2"/>
    <mergeCell ref="F1:F2"/>
  </mergeCells>
  <hyperlinks>
    <hyperlink ref="C8" r:id="rId1"/>
    <hyperlink ref="C12" r:id="rId2"/>
    <hyperlink ref="C4" r:id="rId3"/>
    <hyperlink ref="C7" r:id="rId4"/>
    <hyperlink ref="C11" r:id="rId5"/>
    <hyperlink ref="C3" r:id="rId6"/>
    <hyperlink ref="C9" r:id="rId7"/>
    <hyperlink ref="C10" r:id="rId8"/>
    <hyperlink ref="C13" r:id="rId9"/>
    <hyperlink ref="C5" r:id="rId10"/>
    <hyperlink ref="C6" r:id="rId11"/>
  </hyperlinks>
  <pageMargins left="0.25" right="0.25" top="0.75" bottom="0.75" header="0.3" footer="0.3"/>
  <pageSetup paperSize="5" scale="44" fitToHeight="0" orientation="landscape" r:id="rId12"/>
  <headerFooter>
    <oddHeader>&amp;L&amp;16MSBG FFS Summary 2018</oddHeader>
    <oddFooter>&amp;L&amp;16Page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FFS Item Summary</vt:lpstr>
      <vt:lpstr>'FFS Item Summary'!Print_Titles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</cp:lastModifiedBy>
  <dcterms:created xsi:type="dcterms:W3CDTF">2018-02-27T19:56:37Z</dcterms:created>
  <dcterms:modified xsi:type="dcterms:W3CDTF">2018-03-02T13:27:04Z</dcterms:modified>
</cp:coreProperties>
</file>