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3-2024\FFS\"/>
    </mc:Choice>
  </mc:AlternateContent>
  <xr:revisionPtr revIDLastSave="0" documentId="13_ncr:1_{79B13BC8-EE91-482C-9D13-2283EDD61D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FS Master Survey 2023" sheetId="1" r:id="rId1"/>
  </sheets>
  <externalReferences>
    <externalReference r:id="rId2"/>
  </externalReferences>
  <definedNames>
    <definedName name="end">'[1]Thurston Foods, Inc.'!$R$581</definedName>
    <definedName name="_xlnm.Print_Titles" localSheetId="0">'FFS Master Survey 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V7" i="1" s="1"/>
  <c r="G7" i="1"/>
  <c r="T7" i="1" s="1"/>
  <c r="U3" i="1"/>
  <c r="V3" i="1" s="1"/>
  <c r="T3" i="1"/>
  <c r="G3" i="1"/>
  <c r="G6" i="1"/>
  <c r="G5" i="1"/>
  <c r="G4" i="1"/>
  <c r="X6" i="1" l="1"/>
  <c r="X4" i="1" l="1"/>
  <c r="X7" i="1" l="1"/>
  <c r="X3" i="1" l="1"/>
</calcChain>
</file>

<file path=xl/sharedStrings.xml><?xml version="1.0" encoding="utf-8"?>
<sst xmlns="http://schemas.openxmlformats.org/spreadsheetml/2006/main" count="55" uniqueCount="46">
  <si>
    <t>FFS Bid Line</t>
  </si>
  <si>
    <t>Description</t>
  </si>
  <si>
    <t>Approved Items</t>
  </si>
  <si>
    <t>Broker</t>
  </si>
  <si>
    <t>MSBG EAST Annual Estimate</t>
  </si>
  <si>
    <t>Allergens</t>
  </si>
  <si>
    <t>Commercial Equivalent</t>
  </si>
  <si>
    <t>Total case cost delivered to distribution</t>
  </si>
  <si>
    <t>MMA per serving</t>
  </si>
  <si>
    <t>Item Extension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</si>
  <si>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</si>
  <si>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</si>
  <si>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</si>
  <si>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</si>
  <si>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</si>
  <si>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</si>
  <si>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</si>
  <si>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</si>
  <si>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</si>
  <si>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</si>
  <si>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</si>
  <si>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</si>
  <si>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Beef, meatball, all beef, FC, .5 oz.</t>
  </si>
  <si>
    <t>JTM CP5049</t>
  </si>
  <si>
    <t>American Patriot</t>
  </si>
  <si>
    <t>BEEF COARSE GROUND FRZ CTN-60 LB</t>
  </si>
  <si>
    <t>Beef, meatball, all beef, FC, .675 oz.</t>
  </si>
  <si>
    <t>Maid Rite 75156-94675</t>
  </si>
  <si>
    <t>At Your Service</t>
  </si>
  <si>
    <t>Beef, patty, 3.0 oz., FC</t>
  </si>
  <si>
    <t>Maid Rite 75156-93330</t>
  </si>
  <si>
    <t>Beef, taco meat, all beef, FC, boil in bag, allergen free</t>
  </si>
  <si>
    <t>JTM CP5249</t>
  </si>
  <si>
    <t>MSBG WEST Annual Estimate</t>
  </si>
  <si>
    <t>MSBG TOTAL Annual Estimate</t>
  </si>
  <si>
    <t>Maid Rite 75156-93320</t>
  </si>
  <si>
    <t>Beef, patty, 2.0 oz., FC</t>
  </si>
  <si>
    <t>(Information from 2023-2024 SEPDS)</t>
  </si>
  <si>
    <t>milk</t>
  </si>
  <si>
    <t>75156-04675</t>
  </si>
  <si>
    <t>n/a</t>
  </si>
  <si>
    <t>75156-03320</t>
  </si>
  <si>
    <t>75156-03330</t>
  </si>
  <si>
    <t>N/A</t>
  </si>
  <si>
    <t>5049CE</t>
  </si>
  <si>
    <t>5249CE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</si>
</sst>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F9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6" fillId="5" borderId="1" xfId="0" applyFont="1" applyFill="1" applyBorder="1"/>
    <xf numFmtId="0" fontId="6" fillId="5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 locked="0"/>
    </xf>
    <xf numFmtId="3" fontId="3" fillId="6" borderId="1" xfId="0" applyNumberFormat="1" applyFont="1" applyFill="1" applyBorder="1" applyAlignment="1" applyProtection="1">
      <alignment horizontal="center" vertical="center"/>
      <protection locked="0"/>
    </xf>
    <xf numFmtId="4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  <protection locked="0"/>
    </xf>
    <xf numFmtId="0" fontId="5" fillId="6" borderId="4" xfId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ysononline.sharepoint.com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cvrdohess07kig/5049CE.pdf?dl=0" TargetMode="External"/><Relationship Id="rId3" Type="http://schemas.openxmlformats.org/officeDocument/2006/relationships/hyperlink" Target="https://www.dropbox.com/s/dalvqapqs2t026p/75156-93320%202%20oz%20burger%20commodity.pdf?dl=0" TargetMode="External"/><Relationship Id="rId7" Type="http://schemas.openxmlformats.org/officeDocument/2006/relationships/hyperlink" Target="https://www.dropbox.com/s/sz0f3uw9l6a29t9/CP5049.pdf?dl=0" TargetMode="External"/><Relationship Id="rId2" Type="http://schemas.openxmlformats.org/officeDocument/2006/relationships/hyperlink" Target="https://www.dropbox.com/s/c5hxzmr8u48gvib/75156-93330%203%20oz%20burger%20commodity.pdf?dl=0" TargetMode="External"/><Relationship Id="rId1" Type="http://schemas.openxmlformats.org/officeDocument/2006/relationships/hyperlink" Target="https://www.dropbox.com/s/vo7dtglqaiz2lry/75156-94675%20Meatballs%20Commodity.pdf?dl=0" TargetMode="External"/><Relationship Id="rId6" Type="http://schemas.openxmlformats.org/officeDocument/2006/relationships/hyperlink" Target="https://www.dropbox.com/s/l055qh4f7dlj245/75156-03330%203%20oz%20burger%20commercial.pdf?dl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7qh5145zy6rx4u6/75156-03320%202%20oz%20burger%20commercial.pdf?dl=0" TargetMode="External"/><Relationship Id="rId10" Type="http://schemas.openxmlformats.org/officeDocument/2006/relationships/hyperlink" Target="https://www.dropbox.com/s/3hc2at26ya5n91q/5249CE.pdf?dl=0" TargetMode="External"/><Relationship Id="rId4" Type="http://schemas.openxmlformats.org/officeDocument/2006/relationships/hyperlink" Target="https://www.dropbox.com/s/7lu08elgkfd767h/75156-04675%20meatball%20commercial.pdf?dl=0" TargetMode="External"/><Relationship Id="rId9" Type="http://schemas.openxmlformats.org/officeDocument/2006/relationships/hyperlink" Target="https://www.dropbox.com/s/spfadpavfb0g782/CP524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Y8"/>
  <sheetViews>
    <sheetView showZeros="0" tabSelected="1" zoomScale="70" zoomScaleNormal="70" workbookViewId="0">
      <selection activeCell="G4" sqref="G4"/>
    </sheetView>
  </sheetViews>
  <sheetFormatPr defaultColWidth="0" defaultRowHeight="0" customHeight="1" zeroHeight="1" outlineLevelCol="1" x14ac:dyDescent="0.3"/>
  <cols>
    <col min="1" max="1" width="9.140625" style="1" customWidth="1"/>
    <col min="2" max="2" width="52.28515625" style="1" customWidth="1"/>
    <col min="3" max="3" width="18.140625" style="8" customWidth="1"/>
    <col min="4" max="4" width="18.140625" style="1" customWidth="1" outlineLevel="1"/>
    <col min="5" max="7" width="12" style="2" customWidth="1" outlineLevel="1"/>
    <col min="8" max="8" width="17.42578125" style="1" customWidth="1"/>
    <col min="9" max="9" width="19" style="8" customWidth="1"/>
    <col min="10" max="10" width="15.42578125" style="1" customWidth="1"/>
    <col min="11" max="11" width="15.42578125" style="3" customWidth="1"/>
    <col min="12" max="15" width="15.5703125" style="1" customWidth="1"/>
    <col min="16" max="16" width="23.28515625" style="1" customWidth="1"/>
    <col min="17" max="19" width="15.5703125" style="1" customWidth="1"/>
    <col min="20" max="20" width="15" style="1" customWidth="1"/>
    <col min="21" max="21" width="16.140625" style="1" customWidth="1"/>
    <col min="22" max="22" width="13.7109375" style="1" customWidth="1"/>
    <col min="23" max="23" width="13.7109375" style="1" hidden="1" customWidth="1" outlineLevel="1"/>
    <col min="24" max="24" width="15.7109375" style="1" hidden="1" customWidth="1" outlineLevel="1"/>
    <col min="25" max="25" width="0.85546875" style="10" customWidth="1" collapsed="1"/>
    <col min="26" max="16384" width="9.140625" style="18" hidden="1"/>
  </cols>
  <sheetData>
    <row r="1" spans="1:25" ht="51" customHeight="1" x14ac:dyDescent="0.3">
      <c r="A1" s="49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0" t="s">
        <v>33</v>
      </c>
      <c r="G1" s="50" t="s">
        <v>34</v>
      </c>
      <c r="H1" s="46" t="s">
        <v>5</v>
      </c>
      <c r="I1" s="46" t="s">
        <v>6</v>
      </c>
      <c r="J1" s="47" t="s">
        <v>7</v>
      </c>
      <c r="K1" s="47" t="s">
        <v>8</v>
      </c>
      <c r="L1" s="48" t="s">
        <v>37</v>
      </c>
      <c r="M1" s="48"/>
      <c r="N1" s="48"/>
      <c r="O1" s="48"/>
      <c r="P1" s="48"/>
      <c r="Q1" s="48"/>
      <c r="R1" s="48"/>
      <c r="S1" s="48"/>
      <c r="T1" s="43" t="s">
        <v>9</v>
      </c>
      <c r="U1" s="43" t="s">
        <v>10</v>
      </c>
      <c r="V1" s="43" t="s">
        <v>11</v>
      </c>
      <c r="W1" s="43" t="s">
        <v>12</v>
      </c>
      <c r="X1" s="44" t="s">
        <v>13</v>
      </c>
    </row>
    <row r="2" spans="1:25" ht="66" customHeight="1" x14ac:dyDescent="0.3">
      <c r="A2" s="49"/>
      <c r="B2" s="49"/>
      <c r="C2" s="49"/>
      <c r="D2" s="49"/>
      <c r="E2" s="50"/>
      <c r="F2" s="50"/>
      <c r="G2" s="50"/>
      <c r="H2" s="46"/>
      <c r="I2" s="46"/>
      <c r="J2" s="47"/>
      <c r="K2" s="47"/>
      <c r="L2" s="36" t="s">
        <v>14</v>
      </c>
      <c r="M2" s="37" t="s">
        <v>15</v>
      </c>
      <c r="N2" s="36" t="s">
        <v>16</v>
      </c>
      <c r="O2" s="38" t="s">
        <v>17</v>
      </c>
      <c r="P2" s="38" t="s">
        <v>18</v>
      </c>
      <c r="Q2" s="39" t="s">
        <v>19</v>
      </c>
      <c r="R2" s="40" t="s">
        <v>20</v>
      </c>
      <c r="S2" s="36" t="s">
        <v>21</v>
      </c>
      <c r="T2" s="43"/>
      <c r="U2" s="43"/>
      <c r="V2" s="43"/>
      <c r="W2" s="43"/>
      <c r="X2" s="45"/>
    </row>
    <row r="3" spans="1:25" ht="51" customHeight="1" x14ac:dyDescent="0.3">
      <c r="A3" s="11">
        <v>1</v>
      </c>
      <c r="B3" s="32" t="s">
        <v>22</v>
      </c>
      <c r="C3" s="28" t="s">
        <v>23</v>
      </c>
      <c r="D3" s="11" t="s">
        <v>24</v>
      </c>
      <c r="E3" s="29">
        <v>184</v>
      </c>
      <c r="F3" s="29">
        <v>93</v>
      </c>
      <c r="G3" s="29">
        <f>SUM(E3:F3)</f>
        <v>277</v>
      </c>
      <c r="H3" s="12" t="s">
        <v>43</v>
      </c>
      <c r="I3" s="51" t="s">
        <v>44</v>
      </c>
      <c r="J3" s="13">
        <v>172</v>
      </c>
      <c r="K3" s="13">
        <v>2</v>
      </c>
      <c r="L3" s="14">
        <v>30</v>
      </c>
      <c r="M3" s="15">
        <v>192</v>
      </c>
      <c r="N3" s="14">
        <v>2.5</v>
      </c>
      <c r="O3" s="30">
        <v>100154</v>
      </c>
      <c r="P3" s="31" t="s">
        <v>25</v>
      </c>
      <c r="Q3" s="19">
        <v>37.58</v>
      </c>
      <c r="R3" s="19">
        <v>3.1023999999999998</v>
      </c>
      <c r="S3" s="14">
        <v>116.59</v>
      </c>
      <c r="T3" s="16">
        <f>U3*G3</f>
        <v>15348.57</v>
      </c>
      <c r="U3" s="16">
        <f t="shared" ref="U3" si="0">J3-S3</f>
        <v>55.41</v>
      </c>
      <c r="V3" s="17">
        <f t="shared" ref="V3" si="1">IF(M3&gt;0,U3/M3,"")</f>
        <v>0.28859374999999998</v>
      </c>
      <c r="W3" s="16"/>
      <c r="X3" s="17">
        <f t="shared" ref="X3:X7" si="2">(W3+U3)/M3</f>
        <v>0.28859374999999998</v>
      </c>
      <c r="Y3" s="9"/>
    </row>
    <row r="4" spans="1:25" s="35" customFormat="1" ht="51" customHeight="1" x14ac:dyDescent="0.3">
      <c r="A4" s="24">
        <v>2</v>
      </c>
      <c r="B4" s="34" t="s">
        <v>26</v>
      </c>
      <c r="C4" s="21" t="s">
        <v>27</v>
      </c>
      <c r="D4" s="22" t="s">
        <v>28</v>
      </c>
      <c r="E4" s="23">
        <v>608</v>
      </c>
      <c r="F4" s="23">
        <v>602</v>
      </c>
      <c r="G4" s="23">
        <f>SUM(E4:F4)</f>
        <v>1210</v>
      </c>
      <c r="H4" s="4" t="s">
        <v>38</v>
      </c>
      <c r="I4" s="41" t="s">
        <v>39</v>
      </c>
      <c r="J4" s="5">
        <v>136.9</v>
      </c>
      <c r="K4" s="5">
        <v>2</v>
      </c>
      <c r="L4" s="6">
        <v>30</v>
      </c>
      <c r="M4" s="7">
        <v>178</v>
      </c>
      <c r="N4" s="6">
        <v>2.7</v>
      </c>
      <c r="O4" s="24">
        <v>100154</v>
      </c>
      <c r="P4" s="25" t="s">
        <v>25</v>
      </c>
      <c r="Q4" s="20">
        <v>30.15</v>
      </c>
      <c r="R4" s="20">
        <v>3.1023999999999998</v>
      </c>
      <c r="S4" s="6">
        <v>93.55</v>
      </c>
      <c r="T4" s="26">
        <v>52453.500000000007</v>
      </c>
      <c r="U4" s="26">
        <v>43.350000000000009</v>
      </c>
      <c r="V4" s="27">
        <v>0.24353932584269666</v>
      </c>
      <c r="W4" s="26"/>
      <c r="X4" s="27">
        <f t="shared" si="2"/>
        <v>0.24353932584269666</v>
      </c>
      <c r="Y4" s="9"/>
    </row>
    <row r="5" spans="1:25" s="35" customFormat="1" ht="51" customHeight="1" x14ac:dyDescent="0.3">
      <c r="A5" s="30">
        <v>3</v>
      </c>
      <c r="B5" s="33" t="s">
        <v>36</v>
      </c>
      <c r="C5" s="42" t="s">
        <v>35</v>
      </c>
      <c r="D5" s="11" t="s">
        <v>28</v>
      </c>
      <c r="E5" s="29">
        <v>90</v>
      </c>
      <c r="F5" s="29">
        <v>261</v>
      </c>
      <c r="G5" s="29">
        <f>SUM(E5:F5)</f>
        <v>351</v>
      </c>
      <c r="H5" s="12" t="s">
        <v>40</v>
      </c>
      <c r="I5" s="42" t="s">
        <v>41</v>
      </c>
      <c r="J5" s="13">
        <v>179.38</v>
      </c>
      <c r="K5" s="13">
        <v>2</v>
      </c>
      <c r="L5" s="14">
        <v>30</v>
      </c>
      <c r="M5" s="15">
        <v>240</v>
      </c>
      <c r="N5" s="14">
        <v>2</v>
      </c>
      <c r="O5" s="30">
        <v>100154</v>
      </c>
      <c r="P5" s="31" t="s">
        <v>25</v>
      </c>
      <c r="Q5" s="19">
        <v>44.62</v>
      </c>
      <c r="R5" s="19">
        <v>3.1023999999999998</v>
      </c>
      <c r="S5" s="14">
        <v>138.43</v>
      </c>
      <c r="T5" s="16">
        <v>14373.449999999995</v>
      </c>
      <c r="U5" s="16">
        <v>40.949999999999989</v>
      </c>
      <c r="V5" s="17">
        <v>0.17062499999999994</v>
      </c>
      <c r="W5" s="16"/>
      <c r="X5" s="17">
        <v>0.22312500000000002</v>
      </c>
      <c r="Y5" s="9"/>
    </row>
    <row r="6" spans="1:25" s="35" customFormat="1" ht="51" customHeight="1" x14ac:dyDescent="0.3">
      <c r="A6" s="24">
        <v>4</v>
      </c>
      <c r="B6" s="34" t="s">
        <v>29</v>
      </c>
      <c r="C6" s="21" t="s">
        <v>30</v>
      </c>
      <c r="D6" s="22" t="s">
        <v>28</v>
      </c>
      <c r="E6" s="23">
        <v>1035</v>
      </c>
      <c r="F6" s="23">
        <v>123</v>
      </c>
      <c r="G6" s="23">
        <f>SUM(E6:F6)</f>
        <v>1158</v>
      </c>
      <c r="H6" s="4" t="s">
        <v>40</v>
      </c>
      <c r="I6" s="41" t="s">
        <v>42</v>
      </c>
      <c r="J6" s="5">
        <v>181.78</v>
      </c>
      <c r="K6" s="5">
        <v>3</v>
      </c>
      <c r="L6" s="6">
        <v>30</v>
      </c>
      <c r="M6" s="7">
        <v>160</v>
      </c>
      <c r="N6" s="6">
        <v>3</v>
      </c>
      <c r="O6" s="24">
        <v>100154</v>
      </c>
      <c r="P6" s="25" t="s">
        <v>25</v>
      </c>
      <c r="Q6" s="20">
        <v>44.62</v>
      </c>
      <c r="R6" s="20">
        <v>3.1023999999999998</v>
      </c>
      <c r="S6" s="6">
        <v>138.43</v>
      </c>
      <c r="T6" s="26">
        <v>50199.299999999996</v>
      </c>
      <c r="U6" s="26">
        <v>43.349999999999994</v>
      </c>
      <c r="V6" s="27">
        <v>0.27093749999999994</v>
      </c>
      <c r="W6" s="26"/>
      <c r="X6" s="27">
        <f t="shared" ref="X6" si="3">(W6+U6)/M6</f>
        <v>0.27093749999999994</v>
      </c>
      <c r="Y6" s="9"/>
    </row>
    <row r="7" spans="1:25" s="35" customFormat="1" ht="51" customHeight="1" x14ac:dyDescent="0.3">
      <c r="A7" s="30">
        <v>5</v>
      </c>
      <c r="B7" s="33" t="s">
        <v>31</v>
      </c>
      <c r="C7" s="28" t="s">
        <v>32</v>
      </c>
      <c r="D7" s="11" t="s">
        <v>24</v>
      </c>
      <c r="E7" s="29">
        <v>461</v>
      </c>
      <c r="F7" s="29">
        <v>449</v>
      </c>
      <c r="G7" s="29">
        <f>SUM(E7:F7)</f>
        <v>910</v>
      </c>
      <c r="H7" s="12" t="s">
        <v>43</v>
      </c>
      <c r="I7" s="28" t="s">
        <v>45</v>
      </c>
      <c r="J7" s="13">
        <v>147.94999999999999</v>
      </c>
      <c r="K7" s="13">
        <v>2</v>
      </c>
      <c r="L7" s="14">
        <v>30</v>
      </c>
      <c r="M7" s="15">
        <v>177</v>
      </c>
      <c r="N7" s="14">
        <v>2.71</v>
      </c>
      <c r="O7" s="30">
        <v>100154</v>
      </c>
      <c r="P7" s="31" t="s">
        <v>25</v>
      </c>
      <c r="Q7" s="19">
        <v>32.04</v>
      </c>
      <c r="R7" s="19">
        <v>3.1023999999999998</v>
      </c>
      <c r="S7" s="14">
        <v>99.4</v>
      </c>
      <c r="T7" s="16">
        <f>U7*G7</f>
        <v>44180.499999999985</v>
      </c>
      <c r="U7" s="16">
        <f t="shared" ref="U7" si="4">J7-S7</f>
        <v>48.549999999999983</v>
      </c>
      <c r="V7" s="17">
        <f t="shared" ref="V7" si="5">IF(M7&gt;0,U7/M7,"")</f>
        <v>0.27429378531073434</v>
      </c>
      <c r="W7" s="16"/>
      <c r="X7" s="17">
        <f t="shared" si="2"/>
        <v>0.27429378531073434</v>
      </c>
      <c r="Y7" s="9"/>
    </row>
    <row r="8" spans="1:25" ht="0" hidden="1" customHeight="1" x14ac:dyDescent="0.3">
      <c r="E8" s="52"/>
      <c r="F8" s="52"/>
      <c r="G8" s="52"/>
    </row>
  </sheetData>
  <mergeCells count="17">
    <mergeCell ref="H1:H2"/>
    <mergeCell ref="A1:A2"/>
    <mergeCell ref="B1:B2"/>
    <mergeCell ref="C1:C2"/>
    <mergeCell ref="D1:D2"/>
    <mergeCell ref="E1:E2"/>
    <mergeCell ref="F1:F2"/>
    <mergeCell ref="G1:G2"/>
    <mergeCell ref="W1:W2"/>
    <mergeCell ref="X1:X2"/>
    <mergeCell ref="I1:I2"/>
    <mergeCell ref="J1:J2"/>
    <mergeCell ref="K1:K2"/>
    <mergeCell ref="L1:S1"/>
    <mergeCell ref="U1:U2"/>
    <mergeCell ref="V1:V2"/>
    <mergeCell ref="T1:T2"/>
  </mergeCells>
  <conditionalFormatting sqref="A1:E2 H1:V2">
    <cfRule type="expression" dxfId="26" priority="49">
      <formula>CELL("protect",A1)=0</formula>
    </cfRule>
  </conditionalFormatting>
  <conditionalFormatting sqref="F1:F2">
    <cfRule type="expression" dxfId="25" priority="48">
      <formula>CELL("protect",F1)=0</formula>
    </cfRule>
  </conditionalFormatting>
  <conditionalFormatting sqref="G1:G2">
    <cfRule type="expression" dxfId="24" priority="47">
      <formula>CELL("protect",G1)=0</formula>
    </cfRule>
  </conditionalFormatting>
  <conditionalFormatting sqref="A4:B4 J4:V4">
    <cfRule type="expression" dxfId="15" priority="24">
      <formula>CELL("protect",A4)=0</formula>
    </cfRule>
  </conditionalFormatting>
  <conditionalFormatting sqref="A6:B6 J6:V6">
    <cfRule type="expression" dxfId="14" priority="21">
      <formula>CELL("protect",A6)=0</formula>
    </cfRule>
  </conditionalFormatting>
  <conditionalFormatting sqref="A5:B5 J5:S5">
    <cfRule type="expression" dxfId="13" priority="18">
      <formula>CELL("protect",A5)=0</formula>
    </cfRule>
  </conditionalFormatting>
  <conditionalFormatting sqref="T5:V5">
    <cfRule type="expression" dxfId="12" priority="13">
      <formula>CELL("protect",T5)=0</formula>
    </cfRule>
  </conditionalFormatting>
  <conditionalFormatting sqref="C4:E6 H4:I6">
    <cfRule type="expression" dxfId="11" priority="12">
      <formula>CELL("protect",C4)=0</formula>
    </cfRule>
  </conditionalFormatting>
  <conditionalFormatting sqref="G4:G7">
    <cfRule type="expression" dxfId="10" priority="11">
      <formula>CELL("protect",G4)=0</formula>
    </cfRule>
  </conditionalFormatting>
  <conditionalFormatting sqref="F4:F7">
    <cfRule type="expression" dxfId="9" priority="10">
      <formula>CELL("protect",F4)=0</formula>
    </cfRule>
  </conditionalFormatting>
  <conditionalFormatting sqref="H3:V3 A3:E3">
    <cfRule type="expression" dxfId="8" priority="9">
      <formula>CELL("protect",A3)=0</formula>
    </cfRule>
  </conditionalFormatting>
  <conditionalFormatting sqref="F3">
    <cfRule type="expression" dxfId="7" priority="8">
      <formula>CELL("protect",F3)=0</formula>
    </cfRule>
  </conditionalFormatting>
  <conditionalFormatting sqref="G3">
    <cfRule type="expression" dxfId="6" priority="7">
      <formula>CELL("protect",G3)=0</formula>
    </cfRule>
  </conditionalFormatting>
  <conditionalFormatting sqref="A7:B7 J7:S7">
    <cfRule type="expression" dxfId="2" priority="3">
      <formula>CELL("protect",A7)=0</formula>
    </cfRule>
  </conditionalFormatting>
  <conditionalFormatting sqref="T7:V7">
    <cfRule type="expression" dxfId="1" priority="2">
      <formula>CELL("protect",T7)=0</formula>
    </cfRule>
  </conditionalFormatting>
  <conditionalFormatting sqref="C7:E7 H7:I7">
    <cfRule type="expression" dxfId="0" priority="1">
      <formula>CELL("protect",C7)=0</formula>
    </cfRule>
  </conditionalFormatting>
  <dataValidations count="1">
    <dataValidation type="decimal" operator="greaterThanOrEqual" allowBlank="1" showInputMessage="1" showErrorMessage="1" errorTitle="Error" error="Please enter a numerical value for this cell." sqref="Q3:S7 J3:N7" xr:uid="{1C836BCD-ABBE-4C5C-8B2B-D8DB0C22063F}">
      <formula1>0</formula1>
    </dataValidation>
  </dataValidations>
  <hyperlinks>
    <hyperlink ref="C4" r:id="rId1" xr:uid="{E4FA614D-342D-404C-B20E-87665B19D938}"/>
    <hyperlink ref="C6" r:id="rId2" xr:uid="{39570F53-2646-43AA-A5D9-0F90708FA744}"/>
    <hyperlink ref="C5" r:id="rId3" xr:uid="{7952F420-86CE-4D36-A863-495D70E54432}"/>
    <hyperlink ref="I4" r:id="rId4" xr:uid="{4321B9A8-40FF-4302-83F3-2C39BB84F44A}"/>
    <hyperlink ref="I5" r:id="rId5" xr:uid="{A0EEA4A7-7077-4EE6-9062-812343D6CF05}"/>
    <hyperlink ref="I6" r:id="rId6" xr:uid="{1DD991B5-9908-4753-A363-E2758F9854CB}"/>
    <hyperlink ref="C3" r:id="rId7" xr:uid="{5242471F-85BC-4C40-A5F8-0615B8D2E0A0}"/>
    <hyperlink ref="I3" r:id="rId8" xr:uid="{107F8C59-8FC4-4ABE-B557-A8E8DCF3FF95}"/>
    <hyperlink ref="C7" r:id="rId9" xr:uid="{B799EDD4-BBAC-4E87-9AB2-5D9497A456C7}"/>
    <hyperlink ref="I7" r:id="rId10" xr:uid="{4D2B45E0-D7FB-4829-9D72-816F894A4D3A}"/>
  </hyperlinks>
  <printOptions horizontalCentered="1"/>
  <pageMargins left="0.25" right="0.25" top="0.75" bottom="0.75" header="0.3" footer="0.3"/>
  <pageSetup paperSize="5" scale="45" fitToHeight="0" orientation="landscape" r:id="rId11"/>
  <headerFooter>
    <oddHeader>&amp;L&amp;18        MSBG FFS Survey - 2023</oddHeader>
    <oddFooter>&amp;L&amp;16Page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E5EE4E6DFE24DB0F328D6811A05E2" ma:contentTypeVersion="17" ma:contentTypeDescription="Create a new document." ma:contentTypeScope="" ma:versionID="67da38453471d8c6bc21360030b3ed70">
  <xsd:schema xmlns:xsd="http://www.w3.org/2001/XMLSchema" xmlns:xs="http://www.w3.org/2001/XMLSchema" xmlns:p="http://schemas.microsoft.com/office/2006/metadata/properties" xmlns:ns1="http://schemas.microsoft.com/sharepoint/v3" xmlns:ns2="7d12edd4-2c84-4958-8897-9c7a4f90d159" xmlns:ns3="ec8ab0d8-896f-41e8-8cc3-4d808a91495d" targetNamespace="http://schemas.microsoft.com/office/2006/metadata/properties" ma:root="true" ma:fieldsID="2103240a8fdd4e934dd3da08896f6d7b" ns1:_="" ns2:_="" ns3:_="">
    <xsd:import namespace="http://schemas.microsoft.com/sharepoint/v3"/>
    <xsd:import namespace="7d12edd4-2c84-4958-8897-9c7a4f90d159"/>
    <xsd:import namespace="ec8ab0d8-896f-41e8-8cc3-4d808a9149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PublishingStartDate" minOccurs="0"/>
                <xsd:element ref="ns1:PublishingExpirationDate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2edd4-2c84-4958-8897-9c7a4f90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ab0d8-896f-41e8-8cc3-4d808a9149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0D2E7B-61F3-45DC-9408-C946829C8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12edd4-2c84-4958-8897-9c7a4f90d159"/>
    <ds:schemaRef ds:uri="ec8ab0d8-896f-41e8-8cc3-4d808a914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03C05-1546-424D-B910-5228DFB4FF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010C2-09BB-40AD-A8B3-E469618482B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7d12edd4-2c84-4958-8897-9c7a4f90d159"/>
    <ds:schemaRef ds:uri="ec8ab0d8-896f-41e8-8cc3-4d808a91495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Master Survey 2023</vt:lpstr>
      <vt:lpstr>'FFS Master Survey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 Goossens</cp:lastModifiedBy>
  <cp:revision/>
  <cp:lastPrinted>2023-03-13T16:42:15Z</cp:lastPrinted>
  <dcterms:created xsi:type="dcterms:W3CDTF">2019-01-22T01:32:05Z</dcterms:created>
  <dcterms:modified xsi:type="dcterms:W3CDTF">2023-03-13T16:42:23Z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0x010100F52E5EE4E6DFE24DB0F328D6811A05E2</vt:lpwstr>
  </property>
</Properties>
</file>