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oos\Dropbox\Food4Schools\Mass\Bids\2021-2022\Paper Extension\"/>
    </mc:Choice>
  </mc:AlternateContent>
  <bookViews>
    <workbookView xWindow="-120" yWindow="-120" windowWidth="29040" windowHeight="15840"/>
  </bookViews>
  <sheets>
    <sheet name="Mansfield Paper Co." sheetId="1" r:id="rId1"/>
    <sheet name="Release Notes" sheetId="2" r:id="rId2"/>
  </sheets>
  <definedNames>
    <definedName name="_xlnm.Print_Area" localSheetId="0">'Mansfield Paper Co.'!$A$1:$M$221</definedName>
    <definedName name="_xlnm.Print_Titles" localSheetId="0">'Mansfield Paper Co.'!$1:$1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4" i="1" l="1"/>
  <c r="L49" i="1"/>
  <c r="L48" i="1"/>
  <c r="L44" i="1"/>
  <c r="J214" i="1"/>
  <c r="L214" i="1" s="1"/>
  <c r="J213" i="1"/>
  <c r="L213" i="1" s="1"/>
  <c r="J149" i="1"/>
  <c r="L149" i="1" s="1"/>
  <c r="J134" i="1"/>
  <c r="J118" i="1"/>
  <c r="L118" i="1" s="1"/>
  <c r="J117" i="1"/>
  <c r="L117" i="1" s="1"/>
  <c r="J139" i="1"/>
  <c r="L139" i="1" s="1"/>
  <c r="J50" i="1"/>
  <c r="L50" i="1" s="1"/>
  <c r="J49" i="1"/>
  <c r="J48" i="1"/>
  <c r="J45" i="1"/>
  <c r="L45" i="1" s="1"/>
  <c r="J44" i="1"/>
  <c r="J43" i="1"/>
  <c r="L43" i="1" s="1"/>
  <c r="J21" i="1"/>
  <c r="L21" i="1" s="1"/>
  <c r="J20" i="1"/>
  <c r="L20" i="1" s="1"/>
  <c r="J19" i="1"/>
  <c r="L19" i="1" s="1"/>
  <c r="J18" i="1"/>
  <c r="L18" i="1" s="1"/>
  <c r="J17" i="1"/>
  <c r="L17" i="1" s="1"/>
  <c r="J12" i="1"/>
  <c r="L12" i="1" s="1"/>
  <c r="J81" i="1" l="1"/>
  <c r="L81" i="1" s="1"/>
  <c r="J61" i="1" l="1"/>
  <c r="L61" i="1" s="1"/>
  <c r="J28" i="1" l="1"/>
  <c r="L28" i="1" s="1"/>
  <c r="J216" i="1" l="1"/>
  <c r="L216" i="1" s="1"/>
  <c r="J215" i="1"/>
  <c r="L215" i="1" s="1"/>
  <c r="J80" i="1"/>
  <c r="L80" i="1" s="1"/>
  <c r="J78" i="1"/>
  <c r="L78" i="1" s="1"/>
  <c r="J24" i="1"/>
  <c r="L24" i="1" s="1"/>
  <c r="J155" i="1" l="1"/>
  <c r="L155" i="1" s="1"/>
  <c r="J180" i="1" l="1"/>
  <c r="L180" i="1" s="1"/>
  <c r="J75" i="1"/>
  <c r="L75" i="1" s="1"/>
  <c r="J74" i="1" l="1"/>
  <c r="L74" i="1" s="1"/>
  <c r="J177" i="1" l="1"/>
  <c r="L177" i="1" s="1"/>
  <c r="J173" i="1"/>
  <c r="L173" i="1" s="1"/>
  <c r="J172" i="1"/>
  <c r="L172" i="1" s="1"/>
  <c r="J159" i="1"/>
  <c r="L159" i="1" s="1"/>
  <c r="J37" i="1"/>
  <c r="L37" i="1" s="1"/>
  <c r="J115" i="1"/>
  <c r="L115" i="1" s="1"/>
  <c r="J97" i="1"/>
  <c r="L97" i="1" s="1"/>
  <c r="J89" i="1"/>
  <c r="L89" i="1" s="1"/>
  <c r="J220" i="1" l="1"/>
  <c r="L220" i="1" s="1"/>
  <c r="J217" i="1"/>
  <c r="L217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1" i="1"/>
  <c r="L201" i="1" s="1"/>
  <c r="J199" i="1"/>
  <c r="L199" i="1" s="1"/>
  <c r="J197" i="1"/>
  <c r="L197" i="1" s="1"/>
  <c r="J194" i="1"/>
  <c r="L194" i="1" s="1"/>
  <c r="J192" i="1"/>
  <c r="L192" i="1" s="1"/>
  <c r="J188" i="1"/>
  <c r="L188" i="1" s="1"/>
  <c r="J186" i="1"/>
  <c r="L186" i="1" s="1"/>
  <c r="J182" i="1"/>
  <c r="L182" i="1" s="1"/>
  <c r="J181" i="1"/>
  <c r="L181" i="1" s="1"/>
  <c r="J179" i="1"/>
  <c r="L179" i="1" s="1"/>
  <c r="J174" i="1"/>
  <c r="L174" i="1" s="1"/>
  <c r="J171" i="1"/>
  <c r="L171" i="1" s="1"/>
  <c r="J168" i="1"/>
  <c r="L168" i="1" s="1"/>
  <c r="J166" i="1"/>
  <c r="L166" i="1" s="1"/>
  <c r="J164" i="1"/>
  <c r="L164" i="1" s="1"/>
  <c r="J161" i="1"/>
  <c r="L161" i="1" s="1"/>
  <c r="J158" i="1"/>
  <c r="L158" i="1" s="1"/>
  <c r="J157" i="1"/>
  <c r="L157" i="1" s="1"/>
  <c r="J156" i="1"/>
  <c r="L156" i="1" s="1"/>
  <c r="J154" i="1"/>
  <c r="L154" i="1" s="1"/>
  <c r="J153" i="1"/>
  <c r="L153" i="1" s="1"/>
  <c r="J150" i="1"/>
  <c r="L150" i="1" s="1"/>
  <c r="J146" i="1"/>
  <c r="L146" i="1" s="1"/>
  <c r="J145" i="1"/>
  <c r="L145" i="1" s="1"/>
  <c r="J144" i="1"/>
  <c r="L144" i="1" s="1"/>
  <c r="J143" i="1"/>
  <c r="L143" i="1" s="1"/>
  <c r="J140" i="1"/>
  <c r="L140" i="1" s="1"/>
  <c r="J138" i="1"/>
  <c r="L138" i="1" s="1"/>
  <c r="J135" i="1"/>
  <c r="L135" i="1" s="1"/>
  <c r="J131" i="1"/>
  <c r="L131" i="1" s="1"/>
  <c r="J128" i="1"/>
  <c r="L128" i="1" s="1"/>
  <c r="J125" i="1"/>
  <c r="L125" i="1" s="1"/>
  <c r="J124" i="1"/>
  <c r="L124" i="1" s="1"/>
  <c r="J123" i="1"/>
  <c r="L123" i="1" s="1"/>
  <c r="J121" i="1"/>
  <c r="L121" i="1" s="1"/>
  <c r="J120" i="1"/>
  <c r="L120" i="1" s="1"/>
  <c r="J119" i="1"/>
  <c r="L119" i="1" s="1"/>
  <c r="J116" i="1"/>
  <c r="L116" i="1" s="1"/>
  <c r="J165" i="1"/>
  <c r="L165" i="1" s="1"/>
  <c r="J77" i="1"/>
  <c r="L77" i="1" s="1"/>
  <c r="J56" i="1"/>
  <c r="L56" i="1" s="1"/>
  <c r="J65" i="1"/>
  <c r="L65" i="1" s="1"/>
  <c r="J69" i="1"/>
  <c r="L69" i="1" s="1"/>
  <c r="J36" i="1"/>
  <c r="L36" i="1" s="1"/>
  <c r="J68" i="1"/>
  <c r="L68" i="1" s="1"/>
  <c r="J67" i="1"/>
  <c r="L67" i="1" s="1"/>
  <c r="J47" i="1"/>
  <c r="L47" i="1" s="1"/>
  <c r="J30" i="1"/>
  <c r="L30" i="1" s="1"/>
  <c r="J26" i="1"/>
  <c r="L26" i="1" s="1"/>
  <c r="J63" i="1"/>
  <c r="L63" i="1" s="1"/>
  <c r="J170" i="1"/>
  <c r="L170" i="1" s="1"/>
  <c r="J60" i="1"/>
  <c r="L60" i="1" s="1"/>
  <c r="J163" i="1"/>
  <c r="L163" i="1" s="1"/>
  <c r="J71" i="1"/>
  <c r="L71" i="1" s="1"/>
  <c r="J86" i="1"/>
  <c r="L86" i="1" s="1"/>
  <c r="J114" i="1"/>
  <c r="L114" i="1" s="1"/>
  <c r="J113" i="1"/>
  <c r="L113" i="1" s="1"/>
  <c r="J112" i="1"/>
  <c r="L112" i="1" s="1"/>
  <c r="J111" i="1"/>
  <c r="L111" i="1" s="1"/>
  <c r="J110" i="1"/>
  <c r="L110" i="1" s="1"/>
  <c r="J107" i="1"/>
  <c r="L107" i="1" s="1"/>
  <c r="J104" i="1"/>
  <c r="L104" i="1" s="1"/>
  <c r="J101" i="1"/>
  <c r="L101" i="1" s="1"/>
  <c r="J98" i="1"/>
  <c r="L98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8" i="1"/>
  <c r="L88" i="1" s="1"/>
  <c r="J87" i="1"/>
  <c r="L87" i="1" s="1"/>
  <c r="J85" i="1"/>
  <c r="L85" i="1" s="1"/>
  <c r="J84" i="1"/>
  <c r="L84" i="1" s="1"/>
  <c r="J83" i="1"/>
  <c r="L83" i="1" s="1"/>
  <c r="J82" i="1"/>
  <c r="L82" i="1" s="1"/>
  <c r="J79" i="1"/>
  <c r="L79" i="1" s="1"/>
  <c r="J76" i="1"/>
  <c r="L76" i="1" s="1"/>
  <c r="J73" i="1"/>
  <c r="L73" i="1" s="1"/>
  <c r="J72" i="1"/>
  <c r="L72" i="1" s="1"/>
  <c r="J70" i="1"/>
  <c r="L70" i="1" s="1"/>
  <c r="J66" i="1"/>
  <c r="L66" i="1" s="1"/>
  <c r="J64" i="1"/>
  <c r="L64" i="1" s="1"/>
  <c r="J62" i="1"/>
  <c r="L62" i="1" s="1"/>
  <c r="J59" i="1"/>
  <c r="L59" i="1" s="1"/>
  <c r="J58" i="1"/>
  <c r="L58" i="1" s="1"/>
  <c r="J57" i="1"/>
  <c r="L57" i="1" s="1"/>
  <c r="J55" i="1"/>
  <c r="L55" i="1" s="1"/>
  <c r="J54" i="1"/>
  <c r="L54" i="1" s="1"/>
  <c r="J53" i="1"/>
  <c r="L53" i="1" s="1"/>
  <c r="J52" i="1"/>
  <c r="L52" i="1" s="1"/>
  <c r="J51" i="1"/>
  <c r="L51" i="1" s="1"/>
  <c r="J46" i="1"/>
  <c r="L46" i="1" s="1"/>
  <c r="J41" i="1"/>
  <c r="L41" i="1" s="1"/>
  <c r="J40" i="1"/>
  <c r="L40" i="1" s="1"/>
  <c r="J38" i="1"/>
  <c r="L38" i="1" s="1"/>
  <c r="J35" i="1"/>
  <c r="L35" i="1" s="1"/>
  <c r="J32" i="1"/>
  <c r="L32" i="1" s="1"/>
  <c r="J31" i="1"/>
  <c r="L31" i="1" s="1"/>
  <c r="J29" i="1"/>
  <c r="L29" i="1" s="1"/>
  <c r="J27" i="1"/>
  <c r="L27" i="1" s="1"/>
  <c r="J25" i="1"/>
  <c r="L25" i="1" s="1"/>
  <c r="J23" i="1"/>
  <c r="L23" i="1" s="1"/>
  <c r="J15" i="1"/>
  <c r="L15" i="1" s="1"/>
  <c r="J13" i="1"/>
  <c r="L13" i="1" s="1"/>
  <c r="J10" i="1"/>
  <c r="L10" i="1" s="1"/>
  <c r="J8" i="1"/>
  <c r="L8" i="1" s="1"/>
  <c r="J6" i="1"/>
  <c r="L6" i="1" s="1"/>
  <c r="J4" i="1"/>
  <c r="L4" i="1" s="1"/>
  <c r="J3" i="1"/>
  <c r="L3" i="1" s="1"/>
  <c r="J22" i="1"/>
  <c r="L22" i="1" s="1"/>
  <c r="J2" i="1" l="1"/>
  <c r="L2" i="1" s="1"/>
  <c r="L221" i="1" s="1"/>
</calcChain>
</file>

<file path=xl/sharedStrings.xml><?xml version="1.0" encoding="utf-8"?>
<sst xmlns="http://schemas.openxmlformats.org/spreadsheetml/2006/main" count="965" uniqueCount="671">
  <si>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</si>
  <si>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</si>
  <si>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</si>
  <si>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</si>
  <si>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</si>
  <si>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</si>
  <si>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</si>
  <si>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</si>
  <si>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</si>
  <si>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</si>
  <si>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</si>
  <si>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</si>
  <si>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</si>
  <si>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</si>
  <si>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</si>
  <si>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</si>
  <si>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</si>
  <si>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</si>
  <si>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</si>
  <si>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</si>
  <si>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</si>
  <si>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</si>
  <si>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</si>
  <si>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</si>
  <si>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</si>
  <si>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</si>
  <si>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</si>
  <si>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</si>
  <si>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</si>
  <si>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</si>
  <si>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</si>
  <si>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</si>
  <si>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</si>
  <si>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</si>
  <si>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</si>
  <si>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</si>
  <si>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</si>
  <si>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</si>
  <si>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</si>
  <si>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</si>
  <si>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</si>
  <si>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</si>
  <si>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</si>
  <si>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</si>
  <si>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</si>
  <si>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</si>
  <si>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</si>
  <si>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</si>
  <si>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</si>
  <si>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</si>
  <si>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</si>
  <si>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</si>
  <si>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</si>
  <si>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</si>
  <si>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</si>
  <si>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</si>
  <si>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</si>
  <si>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</si>
  <si>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</si>
  <si>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</si>
  <si>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</si>
  <si>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</si>
  <si>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</si>
  <si>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</si>
  <si>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</si>
  <si>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</si>
  <si>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</si>
  <si>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</si>
  <si>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</si>
  <si>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</si>
  <si>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</si>
  <si>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</si>
  <si>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</si>
  <si>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</si>
  <si>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</si>
  <si>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</si>
  <si>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</si>
  <si>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</si>
  <si>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</si>
  <si>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</si>
  <si>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</si>
  <si>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</si>
  <si>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</si>
  <si>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</si>
  <si>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</si>
  <si>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</si>
  <si>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</si>
  <si>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</si>
  <si>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</si>
  <si>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</si>
  <si>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</si>
  <si>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</si>
  <si>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</si>
  <si>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</si>
  <si>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</si>
  <si>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</si>
  <si>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</si>
  <si>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</si>
  <si>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</si>
  <si>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</si>
  <si>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</si>
  <si>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</si>
  <si>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</si>
  <si>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</si>
  <si>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</si>
  <si>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</si>
  <si>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</si>
  <si>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</si>
  <si>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</si>
  <si>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</si>
  <si>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</si>
  <si>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</si>
  <si>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</si>
  <si>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</si>
  <si>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</si>
  <si>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</si>
  <si>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</si>
  <si>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</si>
  <si>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</si>
  <si>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</si>
  <si>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</si>
  <si>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</si>
  <si>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</si>
  <si>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</si>
  <si>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</si>
  <si>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</si>
  <si>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</si>
  <si>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</si>
  <si>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</si>
  <si>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</si>
  <si>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</si>
  <si>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</si>
  <si>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</si>
  <si>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</si>
  <si>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</si>
  <si>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</si>
  <si>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</si>
  <si>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</si>
  <si>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</si>
  <si>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</si>
  <si>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</si>
  <si>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</si>
  <si>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</si>
  <si>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</si>
  <si>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</si>
  <si>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</si>
  <si>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</si>
  <si>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</si>
  <si>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</si>
  <si>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</si>
  <si>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</si>
  <si>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</si>
  <si>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</si>
  <si>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</si>
  <si>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</si>
  <si>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</si>
  <si>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</si>
  <si>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</si>
  <si>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</si>
  <si>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</si>
  <si>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</si>
  <si>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</si>
  <si>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</si>
  <si>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</si>
  <si>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</si>
  <si>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</si>
  <si>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</si>
  <si>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</si>
  <si>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</si>
  <si>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</si>
  <si>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</si>
  <si>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</si>
  <si>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</si>
  <si>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</si>
  <si>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</si>
  <si>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</si>
  <si>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</si>
  <si>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</si>
  <si>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</si>
  <si>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</si>
  <si>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</si>
  <si>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</si>
  <si>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</si>
  <si>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</si>
  <si>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</si>
  <si>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</si>
  <si>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</si>
  <si>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</si>
  <si>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</si>
  <si>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</si>
  <si>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</si>
  <si>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</si>
  <si>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</si>
  <si>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</si>
  <si>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</si>
  <si>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</si>
  <si>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</si>
  <si>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</si>
  <si>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</si>
  <si>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</si>
  <si>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</si>
  <si>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</si>
  <si>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</si>
  <si>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</si>
  <si>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</si>
  <si>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</si>
  <si>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</si>
  <si>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</si>
  <si>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</si>
  <si>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</si>
  <si>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</si>
  <si>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</si>
  <si>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</si>
  <si>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</si>
  <si>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</si>
  <si>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</si>
  <si>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</si>
  <si>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</si>
  <si>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</si>
  <si>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</si>
  <si>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</si>
  <si>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</si>
  <si>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</si>
  <si>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</si>
  <si>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</si>
  <si>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</si>
  <si>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</si>
  <si>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</si>
  <si>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</si>
  <si>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</si>
  <si>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</si>
  <si>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</si>
  <si>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</si>
  <si>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</si>
  <si>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</si>
  <si>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</si>
  <si>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</si>
  <si>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</si>
  <si>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</si>
  <si>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</si>
  <si>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</si>
  <si>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</si>
  <si>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</si>
  <si>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</si>
  <si>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</si>
  <si>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</si>
  <si>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</si>
  <si>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</si>
  <si>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</si>
  <si>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</si>
  <si>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</si>
  <si>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</si>
  <si>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</si>
  <si>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</si>
  <si>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</si>
  <si>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</si>
  <si>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</si>
  <si>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</si>
  <si>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</si>
  <si>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</si>
  <si>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</si>
  <si>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</si>
  <si>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</si>
  <si>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</si>
  <si>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</si>
  <si>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</si>
  <si>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</si>
  <si>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</si>
  <si>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</si>
  <si>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</si>
  <si>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</si>
  <si>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</si>
  <si>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Date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</si>
  <si>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</si>
  <si>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</si>
  <si>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</si>
  <si>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</si>
  <si>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</si>
  <si>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</si>
  <si>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</si>
  <si>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</si>
  <si>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</si>
  <si>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</si>
  <si>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</si>
  <si>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</si>
  <si>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</si>
  <si>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</si>
  <si>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</si>
  <si>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</si>
  <si>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</si>
  <si>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</si>
  <si>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</si>
  <si>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</si>
  <si>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</si>
  <si>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</si>
  <si>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</si>
  <si>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</si>
  <si>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</si>
  <si>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</si>
  <si>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</si>
  <si>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</si>
  <si>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</si>
  <si>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</si>
  <si>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</si>
  <si>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</si>
  <si>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</si>
  <si>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</si>
  <si>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</si>
  <si>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</si>
  <si>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</si>
  <si>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</si>
  <si>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</si>
  <si>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</si>
  <si>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</si>
  <si>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</si>
  <si>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Merit Wiper 11.5x24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</si>
  <si>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</si>
  <si>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</si>
  <si>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</si>
  <si>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</si>
  <si>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</si>
  <si>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</si>
  <si>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</si>
  <si>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</si>
  <si>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</si>
  <si>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</si>
  <si>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</si>
  <si>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</si>
  <si>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</si>
  <si>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</si>
  <si>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</si>
  <si>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</si>
  <si>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</si>
  <si>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</si>
  <si>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</si>
  <si>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</si>
  <si>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</si>
  <si>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</si>
  <si>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36L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</si>
  <si>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</si>
  <si>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</si>
  <si>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</si>
  <si>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</si>
  <si>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</si>
  <si>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</si>
  <si>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16L</t>
  </si>
  <si>
    <t>28L</t>
  </si>
  <si>
    <t>Lid, Bowl, 12 oz. foam, translucent, vented</t>
  </si>
  <si>
    <t>Dixie SSF21P</t>
  </si>
  <si>
    <t>Dart PL2N or Fabrikal XL250</t>
  </si>
  <si>
    <t>Fabrikal PC550</t>
  </si>
  <si>
    <t>Dart PL4N or Fabrikal XL345PC</t>
  </si>
  <si>
    <t>Lid, burrito bowl, 24 oz., BO-SC-UBBS</t>
  </si>
  <si>
    <t>Lid, burrito bowl, 32 oz., BO-SC-UBB</t>
  </si>
  <si>
    <t>World Centric BOL-CS-UBB</t>
  </si>
  <si>
    <t>World Centric BOL-CS-UBBS</t>
  </si>
  <si>
    <t>AJM 6B</t>
  </si>
  <si>
    <t>Elkay 3089</t>
  </si>
  <si>
    <t>Handgards P8418</t>
  </si>
  <si>
    <t>Austin B6</t>
  </si>
  <si>
    <t>World Centric BBSC-U12</t>
  </si>
  <si>
    <t>World centric BBLSCU12</t>
  </si>
  <si>
    <t>World Centric BOSCUBB</t>
  </si>
  <si>
    <t>World Centric BOLCSUBB</t>
  </si>
  <si>
    <t>Mt Tom 135997</t>
  </si>
  <si>
    <t>Solo KHB12A</t>
  </si>
  <si>
    <t>Solo KHB8A</t>
  </si>
  <si>
    <t>Handgards A35</t>
  </si>
  <si>
    <t>Handgards RC-80</t>
  </si>
  <si>
    <t>Solo TP12DART</t>
  </si>
  <si>
    <t>Fabrikal DOMEN/HA</t>
  </si>
  <si>
    <t>World Centric CULCS-12</t>
  </si>
  <si>
    <t>Dart 370W</t>
  </si>
  <si>
    <t>Dart lb3101</t>
  </si>
  <si>
    <t>Summit 2369/500</t>
  </si>
  <si>
    <t>500/case</t>
  </si>
  <si>
    <t>Durable FP1212-RD</t>
  </si>
  <si>
    <t>Simoniz Fresh</t>
  </si>
  <si>
    <t>Dawn 08021</t>
  </si>
  <si>
    <t>Western 30012</t>
  </si>
  <si>
    <t>Western 30014</t>
  </si>
  <si>
    <t>Western 910</t>
  </si>
  <si>
    <t>Western 914</t>
  </si>
  <si>
    <t>Western 242M</t>
  </si>
  <si>
    <t>Durable 11203</t>
  </si>
  <si>
    <t>Durable 51807</t>
  </si>
  <si>
    <t>Durable 720</t>
  </si>
  <si>
    <t>Durable 711</t>
  </si>
  <si>
    <t>Summit V4231</t>
  </si>
  <si>
    <t>Summit 413</t>
  </si>
  <si>
    <t>Summit 416</t>
  </si>
  <si>
    <t>Summit GVDR-XL</t>
  </si>
  <si>
    <t>Disco DPLW22BR</t>
  </si>
  <si>
    <t>Trinity PG6-6171</t>
  </si>
  <si>
    <t>Scott 98906</t>
  </si>
  <si>
    <t>Essity DX906E</t>
  </si>
  <si>
    <t>Durable 527-25</t>
  </si>
  <si>
    <t>Durable 6050-70</t>
  </si>
  <si>
    <t>Summit 61170</t>
  </si>
  <si>
    <t>Summit 61070</t>
  </si>
  <si>
    <t>Plastirun 2600</t>
  </si>
  <si>
    <t>Dart TH19</t>
  </si>
  <si>
    <t>4/500/case</t>
  </si>
  <si>
    <t>Hoffmaster 17507</t>
  </si>
  <si>
    <t>Dart PL4N</t>
  </si>
  <si>
    <t>ACS 756KK</t>
  </si>
  <si>
    <t>Plastirun 100UP9G</t>
  </si>
  <si>
    <t>Anchor DV1101CH</t>
  </si>
  <si>
    <t>ETC 88D</t>
  </si>
  <si>
    <t>Dart PL2N</t>
  </si>
  <si>
    <t>Safety Zone SWP100IWB</t>
  </si>
  <si>
    <t>Durable 6036</t>
  </si>
  <si>
    <t>Durable 6046</t>
  </si>
  <si>
    <t>Durable 6026</t>
  </si>
  <si>
    <t>Genpak TF8</t>
  </si>
  <si>
    <t>Durable 3CCOMBO</t>
  </si>
  <si>
    <t>Ecopax ST-8</t>
  </si>
  <si>
    <t>Simoniz CM-240</t>
  </si>
  <si>
    <t>QT-10</t>
  </si>
  <si>
    <t>MDI 8506wipe</t>
  </si>
  <si>
    <t>Genpak TH102S</t>
  </si>
  <si>
    <t>Ecopax ST-8-BK</t>
  </si>
  <si>
    <t>Amercare 22025</t>
  </si>
  <si>
    <t>900/case</t>
  </si>
  <si>
    <t>SQP 6155</t>
  </si>
  <si>
    <t>SQP 8351</t>
  </si>
  <si>
    <t>SQP 8352</t>
  </si>
  <si>
    <t>SQP 8353</t>
  </si>
  <si>
    <t>SQP 8325</t>
  </si>
  <si>
    <t>SQP 8355</t>
  </si>
  <si>
    <t>Kariout WASH</t>
  </si>
  <si>
    <t>Callico B37900</t>
  </si>
  <si>
    <t>Nicepak NPQ94384</t>
  </si>
  <si>
    <t>Kimberly Clark 06001</t>
  </si>
  <si>
    <t>Summit 5670</t>
  </si>
  <si>
    <t>4 500 ct</t>
  </si>
  <si>
    <t>Ecopax ST-8-B</t>
  </si>
  <si>
    <t>900 ea.</t>
  </si>
  <si>
    <t>Disco ETC 88D</t>
  </si>
  <si>
    <t>6B</t>
  </si>
  <si>
    <t>3089</t>
  </si>
  <si>
    <t>#17CB</t>
  </si>
  <si>
    <t>#17H</t>
  </si>
  <si>
    <t>#16</t>
  </si>
  <si>
    <t>300533</t>
  </si>
  <si>
    <t>P8418</t>
  </si>
  <si>
    <t>SB8.5</t>
  </si>
  <si>
    <t>B6</t>
  </si>
  <si>
    <t>12B32</t>
  </si>
  <si>
    <t>32JL</t>
  </si>
  <si>
    <t>BBSC-U12</t>
  </si>
  <si>
    <t>BBLSCU12</t>
  </si>
  <si>
    <t>BOSCUBB</t>
  </si>
  <si>
    <t>BOLSCUBB</t>
  </si>
  <si>
    <t>BO-SC-UBBS</t>
  </si>
  <si>
    <t>BOL-CS-UBBS</t>
  </si>
  <si>
    <t>CH2</t>
  </si>
  <si>
    <t>135997</t>
  </si>
  <si>
    <t>C24DER</t>
  </si>
  <si>
    <t>C32DLR</t>
  </si>
  <si>
    <t>C32DDLR</t>
  </si>
  <si>
    <t>CI8-1120</t>
  </si>
  <si>
    <t>CI8-1160</t>
  </si>
  <si>
    <t>RD-CS-32</t>
  </si>
  <si>
    <t>RDL-CS-24</t>
  </si>
  <si>
    <t>KHD12</t>
  </si>
  <si>
    <t>KHD8</t>
  </si>
  <si>
    <t>GS6-1</t>
  </si>
  <si>
    <t>GS6-3W</t>
  </si>
  <si>
    <t>GS6-4</t>
  </si>
  <si>
    <t>LGS6</t>
  </si>
  <si>
    <t>A35</t>
  </si>
  <si>
    <t>RC-80</t>
  </si>
  <si>
    <t>20J16</t>
  </si>
  <si>
    <t>16SL</t>
  </si>
  <si>
    <t>TP9R</t>
  </si>
  <si>
    <t>662TP</t>
  </si>
  <si>
    <t>TP12DART</t>
  </si>
  <si>
    <t>662TS</t>
  </si>
  <si>
    <t>GC12S</t>
  </si>
  <si>
    <t>DLGC1624</t>
  </si>
  <si>
    <t>DOMEN/H</t>
  </si>
  <si>
    <t>LGC16/24</t>
  </si>
  <si>
    <t>GC16S</t>
  </si>
  <si>
    <t>GC20</t>
  </si>
  <si>
    <t>GC7</t>
  </si>
  <si>
    <t>CU-PA-10-K</t>
  </si>
  <si>
    <t>CULCS-12</t>
  </si>
  <si>
    <t>370W</t>
  </si>
  <si>
    <t>LB3101</t>
  </si>
  <si>
    <t>8SJ20</t>
  </si>
  <si>
    <t>12S20</t>
  </si>
  <si>
    <t>20JL</t>
  </si>
  <si>
    <t>2369/500</t>
  </si>
  <si>
    <t>5670</t>
  </si>
  <si>
    <t>FP1212-RD</t>
  </si>
  <si>
    <t>08886</t>
  </si>
  <si>
    <t>FRESH</t>
  </si>
  <si>
    <t>30012</t>
  </si>
  <si>
    <t>30014</t>
  </si>
  <si>
    <t>910</t>
  </si>
  <si>
    <t>914</t>
  </si>
  <si>
    <t>242M</t>
  </si>
  <si>
    <t>11203</t>
  </si>
  <si>
    <t>51807</t>
  </si>
  <si>
    <t>720</t>
  </si>
  <si>
    <t>711</t>
  </si>
  <si>
    <t>FO-PS-6</t>
  </si>
  <si>
    <t>V4221</t>
  </si>
  <si>
    <t>V4211</t>
  </si>
  <si>
    <t>GVP9SMIC</t>
  </si>
  <si>
    <t>V4231</t>
  </si>
  <si>
    <t>416</t>
  </si>
  <si>
    <t>413</t>
  </si>
  <si>
    <t>GVDR-XL</t>
  </si>
  <si>
    <t>DPLW22BR</t>
  </si>
  <si>
    <t>DIPCUP2M</t>
  </si>
  <si>
    <t>KN-PS-6</t>
  </si>
  <si>
    <t>PG6-6171</t>
  </si>
  <si>
    <t>98906</t>
  </si>
  <si>
    <t>DX906E</t>
  </si>
  <si>
    <t>P-500</t>
  </si>
  <si>
    <t>PL3412</t>
  </si>
  <si>
    <t>PL3418</t>
  </si>
  <si>
    <t>LO10</t>
  </si>
  <si>
    <t>527-25</t>
  </si>
  <si>
    <t>6050-70</t>
  </si>
  <si>
    <t>RFKCSN</t>
  </si>
  <si>
    <t>61170</t>
  </si>
  <si>
    <t>RKCSN</t>
  </si>
  <si>
    <t>SSF21P</t>
  </si>
  <si>
    <t>SSK21P</t>
  </si>
  <si>
    <t>SSS21P</t>
  </si>
  <si>
    <t>RSOUPCSN</t>
  </si>
  <si>
    <t>RSPCSN</t>
  </si>
  <si>
    <t>61070</t>
  </si>
  <si>
    <t>2600</t>
  </si>
  <si>
    <t>TH19</t>
  </si>
  <si>
    <t>100UP9G</t>
  </si>
  <si>
    <t>DV1104CH</t>
  </si>
  <si>
    <t>BRILLO</t>
  </si>
  <si>
    <t>88D</t>
  </si>
  <si>
    <t>200PC</t>
  </si>
  <si>
    <t>PL2N</t>
  </si>
  <si>
    <t>GPC400</t>
  </si>
  <si>
    <t>GXL345PC</t>
  </si>
  <si>
    <t>400PC</t>
  </si>
  <si>
    <t>550PC</t>
  </si>
  <si>
    <t>PL4N</t>
  </si>
  <si>
    <t>756KK</t>
  </si>
  <si>
    <t>SO-PS-B</t>
  </si>
  <si>
    <t>SP-PS-6</t>
  </si>
  <si>
    <t>STRAW66</t>
  </si>
  <si>
    <t>SWP100IWB</t>
  </si>
  <si>
    <t>17507</t>
  </si>
  <si>
    <t>CM-240</t>
  </si>
  <si>
    <t>8506WIPE</t>
  </si>
  <si>
    <t>TH102S</t>
  </si>
  <si>
    <t>ST-8-BK</t>
  </si>
  <si>
    <t>22025</t>
  </si>
  <si>
    <t>ST-8</t>
  </si>
  <si>
    <t>USP-MFRT-5</t>
  </si>
  <si>
    <t>TF8</t>
  </si>
  <si>
    <t>3CCOMBO</t>
  </si>
  <si>
    <t>6036</t>
  </si>
  <si>
    <t>6046</t>
  </si>
  <si>
    <t>6026</t>
  </si>
  <si>
    <t>6155</t>
  </si>
  <si>
    <t>8351</t>
  </si>
  <si>
    <t>8352</t>
  </si>
  <si>
    <t>8353</t>
  </si>
  <si>
    <t>8325</t>
  </si>
  <si>
    <t>8355</t>
  </si>
  <si>
    <t>WASH</t>
  </si>
  <si>
    <t>B37900</t>
  </si>
  <si>
    <t>NPQ94384</t>
  </si>
  <si>
    <t>06001</t>
  </si>
  <si>
    <t>Netchoice usp-mfrt-5</t>
  </si>
  <si>
    <t>NetChoice usp-mfrt-5</t>
  </si>
  <si>
    <t>All Mansfield codes in place</t>
  </si>
  <si>
    <t>Mask, 3 ply with metal nose band</t>
  </si>
  <si>
    <t>500 ct.</t>
  </si>
  <si>
    <t>RS-700</t>
  </si>
  <si>
    <t>Tray molded fiber, beige</t>
  </si>
  <si>
    <t>TUG</t>
  </si>
  <si>
    <t>220</t>
  </si>
  <si>
    <t>Container, foam hinged, 1 comp., 8.5X7.5X2.25</t>
  </si>
  <si>
    <t>Container, foam hinged, 3 comp., 8.5X8.5X2.25</t>
  </si>
  <si>
    <t>22310</t>
  </si>
  <si>
    <t>61270</t>
  </si>
  <si>
    <t>61370</t>
  </si>
  <si>
    <t>Addendum refleting items needed for fall added</t>
  </si>
  <si>
    <t>Genpak</t>
  </si>
  <si>
    <t>Heritage</t>
  </si>
  <si>
    <t>Safety Zone</t>
  </si>
  <si>
    <t>Creative</t>
  </si>
  <si>
    <t>Huhtamaki</t>
  </si>
  <si>
    <t>Line 2 - gallon bags price adjusted to $35.70</t>
  </si>
  <si>
    <t>Dart Y7</t>
  </si>
  <si>
    <t>Dary Y7</t>
  </si>
  <si>
    <t>Cup, 7 oz., plastic, translucent</t>
  </si>
  <si>
    <t>7N25</t>
  </si>
  <si>
    <t>Added 7 oz. transluscent cups - Line 28A</t>
  </si>
  <si>
    <t>Bag, food storage, plastic 4x2x8</t>
  </si>
  <si>
    <t>P428</t>
  </si>
  <si>
    <t>Elkay</t>
  </si>
  <si>
    <t>Bag, sandwich, waxed, wet 6x1x7</t>
  </si>
  <si>
    <t>Bagcraft</t>
  </si>
  <si>
    <t>Bag, shopping, brown, Kraft 13x7x17</t>
  </si>
  <si>
    <t>EQBAG</t>
  </si>
  <si>
    <t>Duro</t>
  </si>
  <si>
    <t>Bag, T shirt, white, 11.5x6.5x21</t>
  </si>
  <si>
    <t>THANKL</t>
  </si>
  <si>
    <t>Inteplast</t>
  </si>
  <si>
    <t>Bag, take out, plastic, bell top handle, 21x18</t>
  </si>
  <si>
    <t>TO211810</t>
  </si>
  <si>
    <t>Bag, white paper 6#</t>
  </si>
  <si>
    <t>6W</t>
  </si>
  <si>
    <t>AJM</t>
  </si>
  <si>
    <t>Container, clear plastic hinged 5 1/4 x 5 1/4 x 2 1/2</t>
  </si>
  <si>
    <t>CI8-1050</t>
  </si>
  <si>
    <t>Durable</t>
  </si>
  <si>
    <t>Container, deli, clear round 16 oz</t>
  </si>
  <si>
    <t>PK16s-C</t>
  </si>
  <si>
    <t>Fabrikal</t>
  </si>
  <si>
    <t>Lid, clear for round deli container 16 oz</t>
  </si>
  <si>
    <t>PPLID</t>
  </si>
  <si>
    <t>Pizza slice holder, 9" hinged</t>
  </si>
  <si>
    <t>SQP</t>
  </si>
  <si>
    <t>Twist ties, any color</t>
  </si>
  <si>
    <t>TWISTRED</t>
  </si>
  <si>
    <t>Bedford</t>
  </si>
  <si>
    <t>Second addendum added</t>
  </si>
  <si>
    <t>PXT-833</t>
  </si>
  <si>
    <t>Line 17 3 comp clear hinged. - code corrected to PXT-833</t>
  </si>
  <si>
    <t>Line 119 - wipes price now $31.33</t>
  </si>
  <si>
    <t>Container, foam hinged large 9.5x9.25x3.75</t>
  </si>
  <si>
    <t>Ecopac RE993</t>
  </si>
  <si>
    <t>Large Ecopac foam container added to addendum #2</t>
  </si>
  <si>
    <t>RE993-MP</t>
  </si>
  <si>
    <t>02613</t>
  </si>
  <si>
    <t>Line 44 Dawn code chaned to 02613 foe thw "blue" soap. Same price</t>
  </si>
  <si>
    <t>1237/500</t>
  </si>
  <si>
    <t>Cutlery kit, fork, teaspoon, knife, napkin, white, medium weight</t>
  </si>
  <si>
    <t>Line 39A Cutlery kit - FSN Napkin added</t>
  </si>
  <si>
    <t>1000</t>
  </si>
  <si>
    <t>Liner, 60 gal, 2.0 mil</t>
  </si>
  <si>
    <t>BCX60</t>
  </si>
  <si>
    <t>Plasticware. knife, medium weight, wrapped</t>
  </si>
  <si>
    <t>Plasticware, soup spoon, medium weight, wrapped</t>
  </si>
  <si>
    <t>6 60 ct.</t>
  </si>
  <si>
    <t>All addenda items added to main bid.  Pricing updated for 21-22.</t>
  </si>
  <si>
    <t>17L</t>
  </si>
  <si>
    <t>18L</t>
  </si>
  <si>
    <t>19L</t>
  </si>
  <si>
    <t>22L</t>
  </si>
  <si>
    <t>39L</t>
  </si>
  <si>
    <t>27L</t>
  </si>
  <si>
    <t>41L</t>
  </si>
  <si>
    <t>42L</t>
  </si>
  <si>
    <t>43L</t>
  </si>
  <si>
    <t>43L2</t>
  </si>
  <si>
    <t>43L3</t>
  </si>
  <si>
    <t>22L1</t>
  </si>
  <si>
    <t>44L</t>
  </si>
  <si>
    <t>47L</t>
  </si>
  <si>
    <t>48L</t>
  </si>
  <si>
    <t>50L</t>
  </si>
  <si>
    <t>107L</t>
  </si>
  <si>
    <t>108L</t>
  </si>
  <si>
    <t>110L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</si>
</sst>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204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Protection="1"/>
    <xf numFmtId="0" fontId="4" fillId="5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0" fontId="4" fillId="6" borderId="1" xfId="0" applyFont="1" applyFill="1" applyBorder="1" applyAlignment="1" applyProtection="1">
      <alignment horizontal="center" vertical="center"/>
    </xf>
    <xf numFmtId="3" fontId="11" fillId="6" borderId="1" xfId="3" applyNumberFormat="1" applyFill="1" applyBorder="1" applyAlignment="1" applyProtection="1">
      <alignment horizontal="left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11" fillId="6" borderId="1" xfId="3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2" applyFont="1" applyFill="1" applyBorder="1" applyAlignment="1" applyProtection="1">
      <alignment horizontal="center" vertic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3" fontId="2" fillId="5" borderId="1" xfId="2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horizontal="right" vertical="center" wrapText="1" indent="1"/>
    </xf>
    <xf numFmtId="0" fontId="4" fillId="6" borderId="1" xfId="0" applyFont="1" applyFill="1" applyBorder="1" applyAlignment="1" applyProtection="1">
      <alignment horizontal="left" vertical="center" wrapText="1"/>
    </xf>
    <xf numFmtId="4" fontId="5" fillId="3" borderId="1" xfId="2" applyNumberFormat="1" applyFont="1" applyFill="1" applyBorder="1" applyAlignment="1" applyProtection="1">
      <alignment horizontal="center" vertical="center" wrapText="1"/>
    </xf>
    <xf numFmtId="3" fontId="2" fillId="5" borderId="1" xfId="2" applyNumberFormat="1" applyFont="1" applyFill="1" applyBorder="1" applyAlignment="1" applyProtection="1">
      <alignment horizontal="right" vertical="center"/>
    </xf>
    <xf numFmtId="0" fontId="11" fillId="0" borderId="1" xfId="3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1" xfId="3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3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2" applyNumberFormat="1" applyFont="1" applyFill="1" applyBorder="1" applyAlignment="1" applyProtection="1">
      <alignment horizontal="right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4" fontId="4" fillId="0" borderId="3" xfId="2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11" fillId="0" borderId="2" xfId="3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3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11" fillId="0" borderId="3" xfId="3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3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3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3" applyNumberForma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4" fillId="0" borderId="1" xfId="2" applyNumberFormat="1" applyFont="1" applyFill="1" applyBorder="1" applyAlignment="1" applyProtection="1">
      <alignment horizontal="right" vertical="center" indent="1"/>
    </xf>
    <xf numFmtId="49" fontId="11" fillId="0" borderId="1" xfId="3" applyNumberFormat="1" applyFill="1" applyBorder="1" applyAlignment="1" applyProtection="1">
      <alignment horizontal="left" vertical="center" wrapText="1"/>
    </xf>
    <xf numFmtId="0" fontId="3" fillId="0" borderId="0" xfId="2" applyFill="1" applyAlignment="1">
      <alignment horizontal="center" vertical="center"/>
    </xf>
    <xf numFmtId="49" fontId="4" fillId="0" borderId="2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4" fillId="0" borderId="2" xfId="2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/>
    </xf>
    <xf numFmtId="4" fontId="4" fillId="0" borderId="4" xfId="2" applyNumberFormat="1" applyFont="1" applyFill="1" applyBorder="1" applyAlignment="1" applyProtection="1">
      <alignment horizontal="right" vertical="center"/>
    </xf>
    <xf numFmtId="49" fontId="4" fillId="0" borderId="3" xfId="2" applyNumberFormat="1" applyFont="1" applyFill="1" applyBorder="1" applyAlignment="1" applyProtection="1">
      <alignment horizontal="center" vertical="center"/>
    </xf>
    <xf numFmtId="4" fontId="4" fillId="0" borderId="3" xfId="2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Fill="1" applyBorder="1" applyAlignment="1" applyProtection="1">
      <alignment horizontal="center" vertical="center"/>
    </xf>
    <xf numFmtId="4" fontId="4" fillId="0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" xfId="2" applyNumberFormat="1" applyFont="1" applyFill="1" applyBorder="1" applyAlignment="1" applyProtection="1">
      <alignment horizontal="center" vertical="center"/>
    </xf>
    <xf numFmtId="4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11" fillId="0" borderId="4" xfId="3" applyFill="1" applyBorder="1" applyAlignment="1" applyProtection="1">
      <alignment horizontal="left" vertical="center" wrapText="1"/>
    </xf>
    <xf numFmtId="3" fontId="4" fillId="0" borderId="4" xfId="1" applyNumberFormat="1" applyFont="1" applyFill="1" applyBorder="1" applyAlignment="1" applyProtection="1">
      <alignment horizontal="center" vertical="center"/>
    </xf>
    <xf numFmtId="3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3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2" applyNumberFormat="1" applyFont="1" applyFill="1" applyBorder="1" applyAlignment="1" applyProtection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4" fillId="6" borderId="2" xfId="0" applyFont="1" applyFill="1" applyBorder="1" applyAlignment="1" applyProtection="1">
      <alignment horizontal="center" vertical="center"/>
    </xf>
    <xf numFmtId="0" fontId="11" fillId="6" borderId="2" xfId="3" applyFill="1" applyBorder="1" applyAlignment="1" applyProtection="1">
      <alignment horizontal="left" vertical="center" wrapText="1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right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11" fillId="6" borderId="3" xfId="3" applyFill="1" applyBorder="1" applyAlignment="1" applyProtection="1">
      <alignment horizontal="left" vertical="center" wrapText="1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0" fontId="4" fillId="6" borderId="1" xfId="0" applyFont="1" applyFill="1" applyBorder="1" applyAlignment="1" applyProtection="1">
      <alignment horizontal="center" wrapText="1"/>
    </xf>
    <xf numFmtId="0" fontId="4" fillId="6" borderId="1" xfId="0" applyFont="1" applyFill="1" applyBorder="1" applyAlignment="1" applyProtection="1">
      <alignment horizontal="center" wrapText="1"/>
      <protection locked="0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0" fontId="11" fillId="6" borderId="1" xfId="3" applyFill="1" applyBorder="1" applyAlignment="1" applyProtection="1">
      <alignment vertical="center" wrapTex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2" applyFont="1" applyFill="1" applyBorder="1" applyAlignment="1" applyProtection="1">
      <alignment horizontal="center" vertical="center" wrapText="1"/>
    </xf>
    <xf numFmtId="49" fontId="4" fillId="6" borderId="2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2" xfId="2" applyNumberFormat="1" applyFont="1" applyFill="1" applyBorder="1" applyAlignment="1" applyProtection="1">
      <alignment horizontal="right" vertical="center"/>
    </xf>
    <xf numFmtId="49" fontId="4" fillId="6" borderId="4" xfId="2" applyNumberFormat="1" applyFont="1" applyFill="1" applyBorder="1" applyAlignment="1" applyProtection="1">
      <alignment horizontal="center" vertical="center"/>
    </xf>
    <xf numFmtId="4" fontId="4" fillId="6" borderId="4" xfId="2" applyNumberFormat="1" applyFont="1" applyFill="1" applyBorder="1" applyAlignment="1" applyProtection="1">
      <alignment horizontal="right" vertical="center"/>
    </xf>
    <xf numFmtId="49" fontId="4" fillId="6" borderId="3" xfId="2" applyNumberFormat="1" applyFont="1" applyFill="1" applyBorder="1" applyAlignment="1" applyProtection="1">
      <alignment horizontal="center" vertical="center"/>
    </xf>
    <xf numFmtId="4" fontId="4" fillId="6" borderId="3" xfId="2" applyNumberFormat="1" applyFont="1" applyFill="1" applyBorder="1" applyAlignment="1" applyProtection="1">
      <alignment horizontal="right" vertical="center"/>
    </xf>
    <xf numFmtId="49" fontId="4" fillId="6" borderId="1" xfId="2" applyNumberFormat="1" applyFont="1" applyFill="1" applyBorder="1" applyAlignment="1" applyProtection="1">
      <alignment horizontal="left" vertical="center"/>
    </xf>
    <xf numFmtId="3" fontId="11" fillId="6" borderId="1" xfId="3" applyNumberFormat="1" applyFill="1" applyBorder="1" applyAlignment="1" applyProtection="1">
      <alignment horizontal="left" vertical="center" wrapText="1"/>
    </xf>
    <xf numFmtId="49" fontId="4" fillId="6" borderId="3" xfId="2" applyNumberFormat="1" applyFont="1" applyFill="1" applyBorder="1" applyAlignment="1" applyProtection="1">
      <alignment horizontal="center" vertical="center"/>
    </xf>
    <xf numFmtId="3" fontId="4" fillId="6" borderId="2" xfId="2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center" vertical="center"/>
      <protection locked="0"/>
    </xf>
    <xf numFmtId="3" fontId="4" fillId="6" borderId="3" xfId="2" applyNumberFormat="1" applyFont="1" applyFill="1" applyBorder="1" applyAlignment="1" applyProtection="1">
      <alignment horizontal="center" vertical="center"/>
    </xf>
    <xf numFmtId="4" fontId="4" fillId="6" borderId="3" xfId="2" applyNumberFormat="1" applyFont="1" applyFill="1" applyBorder="1" applyAlignment="1" applyProtection="1">
      <alignment horizontal="center" vertical="center"/>
      <protection locked="0"/>
    </xf>
    <xf numFmtId="0" fontId="4" fillId="6" borderId="1" xfId="3" applyFont="1" applyFill="1" applyBorder="1" applyAlignment="1" applyProtection="1">
      <alignment horizontal="left" vertical="center" wrapText="1"/>
    </xf>
  </cellXfs>
  <cellStyles count="4">
    <cellStyle name="Currency" xfId="1" builtinId="4"/>
    <cellStyle name="Hyperlink" xfId="3" builtinId="8" customBuiltin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CF4FA"/>
      <color rgb="FFE5F6FF"/>
      <color rgb="FFCCECFF"/>
      <color rgb="FFC5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uafk0t1la5h876o/Test%20strips%2C%20quat.jpg?dl=0" TargetMode="External"/><Relationship Id="rId21" Type="http://schemas.openxmlformats.org/officeDocument/2006/relationships/hyperlink" Target="https://www.dropbox.com/s/1ouz4rhw36lulz7/Dart%20C32DDLR.jpg?dl=0" TargetMode="External"/><Relationship Id="rId42" Type="http://schemas.openxmlformats.org/officeDocument/2006/relationships/hyperlink" Target="https://www.dropbox.com/s/89bm7u7yh9zhplo/Fabrikal%20DLGC%201220NH.jpg?dl=0" TargetMode="External"/><Relationship Id="rId63" Type="http://schemas.openxmlformats.org/officeDocument/2006/relationships/hyperlink" Target="https://www.dropbox.com/s/2b6xg10bg1t60vb/Film%2C%20plastic%2C%2018x2000%27.jpg?dl=0" TargetMode="External"/><Relationship Id="rId84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38" Type="http://schemas.openxmlformats.org/officeDocument/2006/relationships/hyperlink" Target="https://www.dropbox.com/s/y04i6h14czdjp8y/World%20Centric%20BOL-SC-UBB.jpg?dl=0" TargetMode="External"/><Relationship Id="rId107" Type="http://schemas.openxmlformats.org/officeDocument/2006/relationships/hyperlink" Target="https://www.dropbox.com/s/m4s8umwq0qvng94/Souffl%C3%A9%20cup%2C%204%20oz.%2C%20plastic%2C%20translucent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../../../../../../../JDeslauriers/In%20Process/Fabrikal%20LGS6" TargetMode="External"/><Relationship Id="rId37" Type="http://schemas.openxmlformats.org/officeDocument/2006/relationships/hyperlink" Target="https://www.dropbox.com/s/w3rj1dsupxfj16w/Dart%20662TP.jpg?dl=0" TargetMode="External"/><Relationship Id="rId53" Type="http://schemas.openxmlformats.org/officeDocument/2006/relationships/hyperlink" Target="https://www.dropbox.com/s/4cxrdg5mutw47ho/Dart%2012SJ20.jpg?dl=0" TargetMode="External"/><Relationship Id="rId58" Type="http://schemas.openxmlformats.org/officeDocument/2006/relationships/hyperlink" Target="https://www.dropbox.com/s/py1axddf53hritv/Detergent%2C%20laundry%20powder.jpg?dl=0" TargetMode="External"/><Relationship Id="rId74" Type="http://schemas.openxmlformats.org/officeDocument/2006/relationships/hyperlink" Target="https://www.dropbox.com/s/net2b5x4yqwmszm/Gloves%2C%20vinyl%2C%20with%20powder%2C%20large.jpg?dl=0" TargetMode="External"/><Relationship Id="rId79" Type="http://schemas.openxmlformats.org/officeDocument/2006/relationships/hyperlink" Target="https://www.dropbox.com/s/7ip6bipwhbzg8r9/World%20Centric%20KN-PS-6.jpg?dl=0" TargetMode="External"/><Relationship Id="rId102" Type="http://schemas.openxmlformats.org/officeDocument/2006/relationships/hyperlink" Target="https://www.dropbox.com/s/iuq695o3ysznp4p/Scrub%20pad%2C%20scouring%2C%203.5.jpg?dl=0" TargetMode="External"/><Relationship Id="rId123" Type="http://schemas.openxmlformats.org/officeDocument/2006/relationships/hyperlink" Target="https://www.dropbox.com/s/h8rd0p5fz5ryfty/Tray%2C%20aluminum%2C%20oblong%2C%203%20compartment%20w%20board%20lid.jpeg?dl=0" TargetMode="External"/><Relationship Id="rId128" Type="http://schemas.openxmlformats.org/officeDocument/2006/relationships/hyperlink" Target="https://www.dropbox.com/s/sh2tadnk1shz5r0/Tray%2C%20food%2C%20paper%2C%20red%20plaid%201%23%20%28%23100%29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eaarxdldknqo4ys/Plasticware%2C%20fork%2C%20medium%20weight%2C%20wrapped.jpg?dl=0" TargetMode="External"/><Relationship Id="rId95" Type="http://schemas.openxmlformats.org/officeDocument/2006/relationships/hyperlink" Target="https://www.dropbox.com/s/vsetraqbqolz3dk/soup%20spoon%2C%20medium%20weight%2C%20white%2C%20unwrapped.jpg?dl=0" TargetMode="External"/><Relationship Id="rId22" Type="http://schemas.openxmlformats.org/officeDocument/2006/relationships/hyperlink" Target="https://www.dropbox.com/s/05fb5bg4nrylq45/Pactiv%20YCI8-2123.jpg?dl=0" TargetMode="External"/><Relationship Id="rId27" Type="http://schemas.openxmlformats.org/officeDocument/2006/relationships/hyperlink" Target="https://www.dropbox.com/s/jo9mxnzv68c438g/Solo%20KHB12A%2C%20Symphony.jpg?dl=0" TargetMode="External"/><Relationship Id="rId43" Type="http://schemas.openxmlformats.org/officeDocument/2006/relationships/hyperlink" Target="https://www.dropbox.com/s/s4oizpohewuv748/Fabrikal%20LGC1220.jpg?dl=0" TargetMode="External"/><Relationship Id="rId48" Type="http://schemas.openxmlformats.org/officeDocument/2006/relationships/hyperlink" Target="https://www.dropbox.com/s/tlw9hjfhl8azfoh/World%20Centric%20CU-PA-10-K.jpg?dl=0" TargetMode="External"/><Relationship Id="rId64" Type="http://schemas.openxmlformats.org/officeDocument/2006/relationships/hyperlink" Target="https://www.dropbox.com/s/77ofct2qgsn8r3q/Film%2C%20plastic%2C%2024x1000%27.jpg?dl=0" TargetMode="External"/><Relationship Id="rId69" Type="http://schemas.openxmlformats.org/officeDocument/2006/relationships/hyperlink" Target="https://www.dropbox.com/s/jx23aio6j659i9h/World%20Centric%20FO-PS-6.jpg?dl=0" TargetMode="External"/><Relationship Id="rId113" Type="http://schemas.openxmlformats.org/officeDocument/2006/relationships/hyperlink" Target="https://www.dropbox.com/s/858wxe3x02355x9/Straw%2C%20milk%2C%20wrapped%2C%205.75.jpg?dl=0" TargetMode="External"/><Relationship Id="rId118" Type="http://schemas.openxmlformats.org/officeDocument/2006/relationships/hyperlink" Target="https://www.dropbox.com/s/z33lypj7phzauwq/Towel%2C%20wet%20wipes%2C%20pink%2C%20disposable%2C%2013.5x24.jpg?dl=0" TargetMode="External"/><Relationship Id="rId134" Type="http://schemas.openxmlformats.org/officeDocument/2006/relationships/hyperlink" Target="https://www.dropbox.com/s/xtnx6y66c3sadqz/Wipes%2C%20food%20thermometer.jpg?dl=0" TargetMode="External"/><Relationship Id="rId139" Type="http://schemas.openxmlformats.org/officeDocument/2006/relationships/hyperlink" Target="https://www.dropbox.com/s/k7s8brfdl2fz49o/Dart%20TP9R.jpg?dl=0" TargetMode="External"/><Relationship Id="rId80" Type="http://schemas.openxmlformats.org/officeDocument/2006/relationships/hyperlink" Target="https://www.dropbox.com/s/iixpy7of75rooek/Liner%2C%2055%20gal%2C%2038x58%2C%20XHeavy%2C%20black.jpg?dl=0" TargetMode="External"/><Relationship Id="rId85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yj260no79c54g2g/SQP%20CH2.jpg?dl=0" TargetMode="External"/><Relationship Id="rId33" Type="http://schemas.openxmlformats.org/officeDocument/2006/relationships/hyperlink" Target="https://www.dropbox.com/s/j41zqv8p01mkolr/Cover%2C%20bun%20pan%2C%2021x6x35.jpg?dl=0" TargetMode="External"/><Relationship Id="rId38" Type="http://schemas.openxmlformats.org/officeDocument/2006/relationships/hyperlink" Target="https://www.dropbox.com/s/orphrm5xosu4whz/Solo%20TP12.jpg?dl=0" TargetMode="External"/><Relationship Id="rId59" Type="http://schemas.openxmlformats.org/officeDocument/2006/relationships/hyperlink" Target="https://www.dropbox.com/s/s84d9jgsp3sderb/Detergent%2C%20pot%20and%20pan%2C%20manual%2C%204%201%20gal..jpg?dl=0" TargetMode="External"/><Relationship Id="rId103" Type="http://schemas.openxmlformats.org/officeDocument/2006/relationships/hyperlink" Target="https://www.dropbox.com/s/nrw0rwczyrmx54o/Souffl%C3%A9%20cup%2C%202%20oz.%2C%20plastic%2C%20translucent.jpg?dl=0" TargetMode="External"/><Relationship Id="rId108" Type="http://schemas.openxmlformats.org/officeDocument/2006/relationships/hyperlink" Target="https://www.dropbox.com/s/n5ddlwy0as41srg/Souffl%C3%A9%20cup%2C%205.5%20oz.%2C%20plastic%2C%20translucent.jpg?dl=0" TargetMode="External"/><Relationship Id="rId124" Type="http://schemas.openxmlformats.org/officeDocument/2006/relationships/hyperlink" Target="https://www.dropbox.com/s/ihqc0rjipzjwc9y/Tray%2C%20aluminum%2C%20school%20feeding%2C%202%20compartment%20hamburger.jpg?dl=0" TargetMode="External"/><Relationship Id="rId129" Type="http://schemas.openxmlformats.org/officeDocument/2006/relationships/hyperlink" Target="https://www.dropbox.com/s/jewu3e1rc0y8p6i/Tray%2C%20food%2C%20paper%2C%20red%20plaid%202%23%20%28%23200%29.jpg?dl=0" TargetMode="External"/><Relationship Id="rId54" Type="http://schemas.openxmlformats.org/officeDocument/2006/relationships/hyperlink" Target="https://www.dropbox.com/s/bxv2195cr74o96l/Dart%2020JL.jpg?dl=0" TargetMode="External"/><Relationship Id="rId70" Type="http://schemas.openxmlformats.org/officeDocument/2006/relationships/hyperlink" Target="https://www.dropbox.com/s/h1q15lmz1swp5oo/Gloves%2C%20vinyl%2C%20PF%2C.jpg?dl=0" TargetMode="External"/><Relationship Id="rId75" Type="http://schemas.openxmlformats.org/officeDocument/2006/relationships/hyperlink" Target="https://www.dropbox.com/s/net2b5x4yqwmszm/Gloves%2C%20vinyl%2C%20with%20powder%2C%20large.jpg?dl=0" TargetMode="External"/><Relationship Id="rId91" Type="http://schemas.openxmlformats.org/officeDocument/2006/relationships/hyperlink" Target="https://www.dropbox.com/s/v39b1wh36arum22/Plasticware%2C%20knife%2C%20medium%20weight%2C%20white%2C%20unwrapped.jpg?dl=0" TargetMode="External"/><Relationship Id="rId96" Type="http://schemas.openxmlformats.org/officeDocument/2006/relationships/hyperlink" Target="https://www.dropbox.com/s/857c5yjj1s9ykh8/teaspoon%2C%20medium%20weight%2C%20white%2C%20unwrapped.jpg?dl=0" TargetMode="External"/><Relationship Id="rId140" Type="http://schemas.openxmlformats.org/officeDocument/2006/relationships/hyperlink" Target="https://www.dropbox.com/s/nw31l035r9dcmfh/Cutlery%20kit%2C%20fork%2C%20teaspoon%2C%20straw%2C%20napkin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23" Type="http://schemas.openxmlformats.org/officeDocument/2006/relationships/hyperlink" Target="https://www.dropbox.com/s/mwpodngutuypv57/Durable%20PXT-600.jpeg?dl=0" TargetMode="External"/><Relationship Id="rId28" Type="http://schemas.openxmlformats.org/officeDocument/2006/relationships/hyperlink" Target="https://www.dropbox.com/s/dmportpuwvns0lj/Solo%20KHB8A%2C%20Symphony.jpg?dl=0" TargetMode="External"/><Relationship Id="rId49" Type="http://schemas.openxmlformats.org/officeDocument/2006/relationships/hyperlink" Target="https://www.dropbox.com/s/dsfakzc6zg9lzpj/World%20Centric%20CUL-CS-12.jpg?dl=0" TargetMode="External"/><Relationship Id="rId114" Type="http://schemas.openxmlformats.org/officeDocument/2006/relationships/hyperlink" Target="https://www.dropbox.com/s/szuug428hyisdkv/Straw%2C%20paper%2C%20wrapped%207.75%E2%80%9D%20jumbo%20black.jpg?dl=0" TargetMode="External"/><Relationship Id="rId119" Type="http://schemas.openxmlformats.org/officeDocument/2006/relationships/hyperlink" Target="https://www.dropbox.com/s/bo1jqatlitcdyqh/Tray%2C%202S%2C%20%208.25%20x%205.75%20x%20.5%2C%20foam%2C%20white%2C%20shallow.jpg?dl=0" TargetMode="External"/><Relationship Id="rId44" Type="http://schemas.openxmlformats.org/officeDocument/2006/relationships/hyperlink" Target="https://www.dropbox.com/s/kt1cpxy51gfb48f/Fabrikal%20GC16S.jpg?dl=0" TargetMode="External"/><Relationship Id="rId60" Type="http://schemas.openxmlformats.org/officeDocument/2006/relationships/hyperlink" Target="https://www.dropbox.com/s/zbk2df2nszt9wke/Film%2C%20plastic%2C%2012x12%20perforated%2C%20clear.jpg?dl=0" TargetMode="External"/><Relationship Id="rId65" Type="http://schemas.openxmlformats.org/officeDocument/2006/relationships/hyperlink" Target="https://www.dropbox.com/s/wg62ztqp4fmzj30/Foil%2C%2012x1000%27%2C%20standard%20weight.jpg?dl=0" TargetMode="External"/><Relationship Id="rId81" Type="http://schemas.openxmlformats.org/officeDocument/2006/relationships/hyperlink" Target="https://www.dropbox.com/s/jtadf2x44zep33c/Napkin%2C%20cartridge%2C%20white%2C%206.5%20x%208.5.jpg?dl=0" TargetMode="External"/><Relationship Id="rId86" Type="http://schemas.openxmlformats.org/officeDocument/2006/relationships/hyperlink" Target="https://www.dropbox.com/s/jv6ajdyzc7wc4sq/Pan%20liner%2C%20quillon%2C%2016x24.jpg?dl=0" TargetMode="External"/><Relationship Id="rId130" Type="http://schemas.openxmlformats.org/officeDocument/2006/relationships/hyperlink" Target="https://www.dropbox.com/s/l8jf6knbc54hnxe/Tray%2C%20food%2C%20paper%2C%20red%20plaid%203%23%20%28%23300%29.jpg?dl=0" TargetMode="External"/><Relationship Id="rId135" Type="http://schemas.openxmlformats.org/officeDocument/2006/relationships/hyperlink" Target="https://www.dropbox.com/s/1hjbxqzvpn2mw6u/Wipes%2C%20sanitary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iciyh2y9sasve75/Timbar%20UF7CPBR.jpg?dl=0" TargetMode="External"/><Relationship Id="rId39" Type="http://schemas.openxmlformats.org/officeDocument/2006/relationships/hyperlink" Target="https://www.dropbox.com/s/siauqpwxxir0mzx/Dart%20662TS.jpg?dl=0" TargetMode="External"/><Relationship Id="rId109" Type="http://schemas.openxmlformats.org/officeDocument/2006/relationships/hyperlink" Target="https://www.dropbox.com/s/enii14q484x2dj0/Lid%2C%204%20and%205.5%20oz.%20souffl%C3%A9%20400PC%20and%20550%20PC%2C%20translucent.jpg?dl=0" TargetMode="External"/><Relationship Id="rId34" Type="http://schemas.openxmlformats.org/officeDocument/2006/relationships/hyperlink" Target="https://www.dropbox.com/s/2f3ahxeol79xbqv/Cover%2C%20bun%20rack%2C%2052x80.jpg?dl=0" TargetMode="External"/><Relationship Id="rId50" Type="http://schemas.openxmlformats.org/officeDocument/2006/relationships/hyperlink" Target="https://www.dropbox.com/s/7ryl4cbts24wb9y/Cup%2C%20hot%2C%20paper%2C%20white%2C%2010%20oz..jpg?dl=0" TargetMode="External"/><Relationship Id="rId55" Type="http://schemas.openxmlformats.org/officeDocument/2006/relationships/hyperlink" Target="https://www.dropbox.com/s/m5hyi1fx542g25i/Cutlery%20kit%2C%20spork%2C%20straw%2C%20napkin.jpg?dl=0" TargetMode="External"/><Relationship Id="rId76" Type="http://schemas.openxmlformats.org/officeDocument/2006/relationships/hyperlink" Target="https://www.dropbox.com/s/net2b5x4yqwmszm/Gloves%2C%20vinyl%2C%20with%20powder%2C%20large.jpg?dl=0" TargetMode="External"/><Relationship Id="rId97" Type="http://schemas.openxmlformats.org/officeDocument/2006/relationships/hyperlink" Target="https://www.dropbox.com/s/2dzp8xr0tojsp77/Plasticware%2C%20teaspoon%2C%20medium%20weight%2C%20wrapped.jpg?dl=0" TargetMode="External"/><Relationship Id="rId104" Type="http://schemas.openxmlformats.org/officeDocument/2006/relationships/hyperlink" Target="https://www.dropbox.com/s/mdcu50wxaampf5t/Lid%2C%202%20oz.%20souffl%C3%A9%20200PC%2C%20translucent.jpg?dl=0" TargetMode="External"/><Relationship Id="rId120" Type="http://schemas.openxmlformats.org/officeDocument/2006/relationships/hyperlink" Target="https://www.dropbox.com/s/v0jej3b3hfzgb5i/Tray%2C%205%20compartment%2C%20compostable%20pulp%2C%20white%2C%2010.5%20x%208.5.jpg?dl=0" TargetMode="External"/><Relationship Id="rId125" Type="http://schemas.openxmlformats.org/officeDocument/2006/relationships/hyperlink" Target="https://www.dropbox.com/s/24sqhq46l7jmafl/Tray%2C%20aluminum%2C%20school%20feeding%2C%202%20compartment%20hot%20dog.JPG?dl=0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h1q15lmz1swp5oo/Gloves%2C%20vinyl%2C%20PF%2C.jpg?dl=0" TargetMode="External"/><Relationship Id="rId92" Type="http://schemas.openxmlformats.org/officeDocument/2006/relationships/hyperlink" Target="https://www.dropbox.com/s/e8it33ye23g6o7e/Plasticware%2C%20Smartstock%20fork%20refill%2C%20white.jp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5ji0m9xs8e32s8/Fabrikal%20GS6-1.jpg?dl=0" TargetMode="External"/><Relationship Id="rId24" Type="http://schemas.openxmlformats.org/officeDocument/2006/relationships/hyperlink" Target="https://www.dropbox.com/s/w9gj6cez5ssinsx/Pactiv%20YCI8-2120.jpg?dl=0" TargetMode="External"/><Relationship Id="rId40" Type="http://schemas.openxmlformats.org/officeDocument/2006/relationships/hyperlink" Target="https://www.dropbox.com/s/sx3xim2810tk02s/Fabrikal%20GC12S.jpg?dl=0" TargetMode="External"/><Relationship Id="rId45" Type="http://schemas.openxmlformats.org/officeDocument/2006/relationships/hyperlink" Target="https://www.dropbox.com/s/egjbxre5m17bgu2/Fabrikal%20LGC1624.jpg?dl=0" TargetMode="External"/><Relationship Id="rId66" Type="http://schemas.openxmlformats.org/officeDocument/2006/relationships/hyperlink" Target="https://www.dropbox.com/s/s56ja6njgaljfom/Foil%2C%2018x500%27%2C%20heavy%20duty.jpg?dl=0" TargetMode="External"/><Relationship Id="rId87" Type="http://schemas.openxmlformats.org/officeDocument/2006/relationships/hyperlink" Target="https://www.dropbox.com/s/ocfboun33gb5ar4/Pan%2C%20foil%2C%207%27%27.JPG?dl=0" TargetMode="External"/><Relationship Id="rId110" Type="http://schemas.openxmlformats.org/officeDocument/2006/relationships/hyperlink" Target="https://www.dropbox.com/s/uvudqsos2hrasob/Sponge%2C%20stainless%20steel%2C%20large.jpg?dl=0" TargetMode="External"/><Relationship Id="rId115" Type="http://schemas.openxmlformats.org/officeDocument/2006/relationships/hyperlink" Target="https://www.dropbox.com/s/wc4ier5pmxsocxj/Table%20Covers%2C%203%20ply%2C%2054%20x%20108%27%2C%20white.jpg?dl=0" TargetMode="External"/><Relationship Id="rId131" Type="http://schemas.openxmlformats.org/officeDocument/2006/relationships/hyperlink" Target="https://www.dropbox.com/s/o6fbkcukaswnxgk/Tray%2C%20food%2C%20paper%2C%20red%20plaid%204%20oz.%20%28%2325%29.jpg?dl=0" TargetMode="External"/><Relationship Id="rId136" Type="http://schemas.openxmlformats.org/officeDocument/2006/relationships/hyperlink" Target="https://www.dropbox.com/s/9rxnmhg4wgz6vvd/Wipes%2C%20Wet%20Task%20w%20bucket.jpg?dl=0" TargetMode="External"/><Relationship Id="rId61" Type="http://schemas.openxmlformats.org/officeDocument/2006/relationships/hyperlink" Target="https://www.dropbox.com/s/zbk2df2nszt9wke/Film%2C%20plastic%2C%2012x12%20perforated%2C%20clear.jpg?dl=0" TargetMode="External"/><Relationship Id="rId82" Type="http://schemas.openxmlformats.org/officeDocument/2006/relationships/hyperlink" Target="https://www.dropbox.com/s/p1m63cs9hqyyev5/Napkin%2C%20dispenser%2C%20interfold%2C%20white.jpg?dl=0" TargetMode="External"/><Relationship Id="rId19" Type="http://schemas.openxmlformats.org/officeDocument/2006/relationships/hyperlink" Target="https://www.dropbox.com/s/6sqbw93s3v3l298/Dart%20ClearPac%20C24DE.jpg?dl=0" TargetMode="External"/><Relationship Id="rId14" Type="http://schemas.openxmlformats.org/officeDocument/2006/relationships/hyperlink" Target="https://www.dropbox.com/s/yk5olxh9zv48t8i/World%20Centric%20BO-SC-UBB.jpg?dl=0" TargetMode="External"/><Relationship Id="rId30" Type="http://schemas.openxmlformats.org/officeDocument/2006/relationships/hyperlink" Target="https://www.dropbox.com/s/rfzrd96uqlaac0l/Fabrikal%20GS6-3W.jpg?dl=0" TargetMode="External"/><Relationship Id="rId35" Type="http://schemas.openxmlformats.org/officeDocument/2006/relationships/hyperlink" Target="https://www.dropbox.com/s/ug8zmlmh5cu06i7/Dart%2020J16.jpg?dl=0" TargetMode="External"/><Relationship Id="rId56" Type="http://schemas.openxmlformats.org/officeDocument/2006/relationships/hyperlink" Target="https://www.dropbox.com/s/lrqihzmgj7zy54j/Deli%20wrap%2C%20red%20check%2C%2012%20x%2012.jpg?dl=0" TargetMode="External"/><Relationship Id="rId77" Type="http://schemas.openxmlformats.org/officeDocument/2006/relationships/hyperlink" Target="https://www.dropbox.com/s/1nmlorzk07a2fjm/Hair%20Net%2C%20Light%20Brown.jpg?dl=0" TargetMode="External"/><Relationship Id="rId100" Type="http://schemas.openxmlformats.org/officeDocument/2006/relationships/hyperlink" Target="https://www.dropbox.com/s/tu8t155okngo3wa/Sandwich%20wedge%2C%20plastic%2C%20clear.jpg?dl=0" TargetMode="External"/><Relationship Id="rId105" Type="http://schemas.openxmlformats.org/officeDocument/2006/relationships/hyperlink" Target="https://www.dropbox.com/s/bs5173bftewp1vn/Souffl%C3%A9%20cup%2C%204%20oz.%2C%20plastic%2C%20compostable.jpg?dl=0" TargetMode="External"/><Relationship Id="rId126" Type="http://schemas.openxmlformats.org/officeDocument/2006/relationships/hyperlink" Target="https://www.dropbox.com/s/3fhp1ao3gwgm31i/Tray%2C%20aluminum%2C%20school%20feeding%2C%20single%20compartment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174puhceg7j6eyx/Lid%2C%20paper%20hot%20cup%2C%2010%20oz.%2C%20fold%20back.jpg?dl=0" TargetMode="External"/><Relationship Id="rId72" Type="http://schemas.openxmlformats.org/officeDocument/2006/relationships/hyperlink" Target="https://www.dropbox.com/s/h1q15lmz1swp5oo/Gloves%2C%20vinyl%2C%20PF%2C.jpg?dl=0" TargetMode="External"/><Relationship Id="rId93" Type="http://schemas.openxmlformats.org/officeDocument/2006/relationships/hyperlink" Target="https://www.dropbox.com/s/46yyjlkbicbnn11/Plasticware%2C%20Smartstock%20knife%20refill%2C%20white.jpg?dl=0" TargetMode="External"/><Relationship Id="rId98" Type="http://schemas.openxmlformats.org/officeDocument/2006/relationships/hyperlink" Target="https://www.dropbox.com/s/j4ibpsz2d0buxe7/Plate%2C%206%20inch%20paper%2C%20white%2C%20uncoated.jpg?dl=0" TargetMode="External"/><Relationship Id="rId121" Type="http://schemas.openxmlformats.org/officeDocument/2006/relationships/hyperlink" Target="https://www.dropbox.com/s/wty89i1vukmsciw/Tray%2C%205%20compartment%2C%20round%2C%20compostable.jpg?dl=0" TargetMode="External"/><Relationship Id="rId3" Type="http://schemas.openxmlformats.org/officeDocument/2006/relationships/hyperlink" Target="https://www.dropbox.com/s/tz1prmvsx2m1wc2/Brown%20bag.jpg?dl=0" TargetMode="External"/><Relationship Id="rId25" Type="http://schemas.openxmlformats.org/officeDocument/2006/relationships/hyperlink" Target="https://www.dropbox.com/s/p280y6gqzuwg8uu/World%20Centric%20RD-CS-32.jpg?dl=0" TargetMode="External"/><Relationship Id="rId46" Type="http://schemas.openxmlformats.org/officeDocument/2006/relationships/hyperlink" Target="https://www.dropbox.com/s/e3nx2m9ehw7gwvb/Fabrikal%20GC20.jpg?dl=0" TargetMode="External"/><Relationship Id="rId67" Type="http://schemas.openxmlformats.org/officeDocument/2006/relationships/hyperlink" Target="https://www.dropbox.com/s/mcswzp7r5y7uqtf/Foil%2C%20sheet%2C%2010.75x12.5.jpg?dl=0" TargetMode="External"/><Relationship Id="rId116" Type="http://schemas.openxmlformats.org/officeDocument/2006/relationships/hyperlink" Target="https://www.dropbox.com/s/1sluifpnml21n96/Test%20strips%2C%20chlorine.jpg?dl=0" TargetMode="External"/><Relationship Id="rId137" Type="http://schemas.openxmlformats.org/officeDocument/2006/relationships/hyperlink" Target="https://www.dropbox.com/s/hnvjh6m3mavxeww/Plate%2C%209%20inch%20foam%2C%20white.jpg?dl=0" TargetMode="External"/><Relationship Id="rId20" Type="http://schemas.openxmlformats.org/officeDocument/2006/relationships/hyperlink" Target="https://www.dropbox.com/s/a9fjjqvn7m04hgc/Dart%20ClearPac%20C32DLR.jpg?dl=0" TargetMode="External"/><Relationship Id="rId41" Type="http://schemas.openxmlformats.org/officeDocument/2006/relationships/hyperlink" Target="https://www.dropbox.com/s/nkk05my904cl4xg/Fabrikal%20DLGC%201220.jpg?dl=0" TargetMode="External"/><Relationship Id="rId62" Type="http://schemas.openxmlformats.org/officeDocument/2006/relationships/hyperlink" Target="https://www.dropbox.com/s/h6m676hv6kk4xdd/Film%2C%20plastic%2C%2012x2000%27.jpg?dl=0" TargetMode="External"/><Relationship Id="rId83" Type="http://schemas.openxmlformats.org/officeDocument/2006/relationships/hyperlink" Target="https://www.dropbox.com/s/3rb595fwswkwflq/Napkin%2C%20Lo%20Fold%2C%20dispenser%2C%20white.jpg?dl=0" TargetMode="External"/><Relationship Id="rId88" Type="http://schemas.openxmlformats.org/officeDocument/2006/relationships/hyperlink" Target="https://www.dropbox.com/s/6vu03ml20rfop8t/Pan%2C%20steam%20table%2C%20disposable%2C%20full%20size%2C%203.375%20inches%20deep.jpg?dl=0" TargetMode="External"/><Relationship Id="rId111" Type="http://schemas.openxmlformats.org/officeDocument/2006/relationships/hyperlink" Target="https://www.dropbox.com/s/33dpbuj20hho1i0/Spoon%2C%20soup%2C%20compostable%2C%20white%206.jpg?dl=0" TargetMode="External"/><Relationship Id="rId132" Type="http://schemas.openxmlformats.org/officeDocument/2006/relationships/hyperlink" Target="https://www.dropbox.com/s/3tb4f91j71rt6xl/Tray%2C%20food%2C%20paper%2C%20red%20plaid%205%23%20%28%23500%29.jpg?dl=0" TargetMode="External"/><Relationship Id="rId15" Type="http://schemas.openxmlformats.org/officeDocument/2006/relationships/hyperlink" Target="https://www.dropbox.com/s/kmt5vah94wlouy7/World%20Centric%20BO-SC-UBBS.jpg?dl=0" TargetMode="External"/><Relationship Id="rId36" Type="http://schemas.openxmlformats.org/officeDocument/2006/relationships/hyperlink" Target="https://www.dropbox.com/s/3tu20xkxg2jt9tp/Dart%2016SL.jpg?dl=0" TargetMode="External"/><Relationship Id="rId57" Type="http://schemas.openxmlformats.org/officeDocument/2006/relationships/hyperlink" Target="https://www.dropbox.com/s/ikymr1zbn7at5qh/PGC%2008886.jpg?dl=0" TargetMode="External"/><Relationship Id="rId106" Type="http://schemas.openxmlformats.org/officeDocument/2006/relationships/hyperlink" Target="https://www.dropbox.com/s/zl3rqzyo729n43j/Lid%2C%20souffl%C3%A9%20cup%204%20oz.%2C%20compostable%20GPC400.jpg?dl=0" TargetMode="External"/><Relationship Id="rId127" Type="http://schemas.openxmlformats.org/officeDocument/2006/relationships/hyperlink" Target="https://www.dropbox.com/s/3sbnkqlinkvgsqv/Tray%2C%20food%2C%20compostable%2C%20plaid.jp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8kvfsuhocja15c0/Fabrikal%20GS6-4.jpg?dl=0" TargetMode="External"/><Relationship Id="rId52" Type="http://schemas.openxmlformats.org/officeDocument/2006/relationships/hyperlink" Target="https://www.dropbox.com/s/qtnur2fz5i4bylc/Dart%208SJ20.jpg?dl=0" TargetMode="External"/><Relationship Id="rId73" Type="http://schemas.openxmlformats.org/officeDocument/2006/relationships/hyperlink" Target="https://www.dropbox.com/s/h1q15lmz1swp5oo/Gloves%2C%20vinyl%2C%20PF%2C.jpg?dl=0" TargetMode="External"/><Relationship Id="rId78" Type="http://schemas.openxmlformats.org/officeDocument/2006/relationships/hyperlink" Target="https://www.dropbox.com/s/d44qpddyxqwmo0v/Fabrikal%20CI4.jpg?dl=0" TargetMode="External"/><Relationship Id="rId94" Type="http://schemas.openxmlformats.org/officeDocument/2006/relationships/hyperlink" Target="https://www.dropbox.com/s/3uvfkbcu91bmmay/Plasticware%2C%20Smartstock%20spoon%20refill%2C%20white.jpg?dl=0" TargetMode="External"/><Relationship Id="rId99" Type="http://schemas.openxmlformats.org/officeDocument/2006/relationships/hyperlink" Target="https://www.dropbox.com/s/hnvjh6m3mavxeww/Plate%2C%209%20inch%20foam%2C%20white.jpg?dl=0" TargetMode="External"/><Relationship Id="rId101" Type="http://schemas.openxmlformats.org/officeDocument/2006/relationships/hyperlink" Target="https://www.dropbox.com/s/e1jgasdnd75njih/Scrub%20pad%2C%20hotel%20size.jpg?dl=0" TargetMode="External"/><Relationship Id="rId122" Type="http://schemas.openxmlformats.org/officeDocument/2006/relationships/hyperlink" Target="https://www.dropbox.com/s/pez8izgrf4qsoe7/Tray%2C%208S%2C%2010x8x.5%2C%20foam%2C%20white%2C%20single%20compartment.jpg?dl=0" TargetMode="External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26" Type="http://schemas.openxmlformats.org/officeDocument/2006/relationships/hyperlink" Target="https://www.dropbox.com/s/f27qcv4a7mgiiln/World%20Centric%20RDL-CS-24.jpg?dl=0" TargetMode="External"/><Relationship Id="rId47" Type="http://schemas.openxmlformats.org/officeDocument/2006/relationships/hyperlink" Target="https://www.dropbox.com/s/z0ak4vnqrx86ii6/Fabrikal%20GC7.jpg?dl=0" TargetMode="External"/><Relationship Id="rId68" Type="http://schemas.openxmlformats.org/officeDocument/2006/relationships/hyperlink" Target="https://www.dropbox.com/s/ym2clm4ydn4cilq/Foil%2C%20sheet%2C%209x10.75.jpg?dl=0" TargetMode="External"/><Relationship Id="rId89" Type="http://schemas.openxmlformats.org/officeDocument/2006/relationships/hyperlink" Target="https://www.dropbox.com/s/c55gs2f3z0dh1nl/Plasticware%2C%20fork%2C%20medium%20weight%2C%20white%2C%20unwrapped.jpg?dl=0" TargetMode="External"/><Relationship Id="rId112" Type="http://schemas.openxmlformats.org/officeDocument/2006/relationships/hyperlink" Target="https://www.dropbox.com/s/7dv5ec7cdbndqlk/Spoon%2C%20teaspoon%2C%20compostable%2C%20white%206.jpeg?dl=0" TargetMode="External"/><Relationship Id="rId133" Type="http://schemas.openxmlformats.org/officeDocument/2006/relationships/hyperlink" Target="https://www.dropbox.com/s/j8uta3ie6bmz0xe/Wipers%2C%20Wet%20Nap.jpg?dl=0" TargetMode="External"/><Relationship Id="rId16" Type="http://schemas.openxmlformats.org/officeDocument/2006/relationships/hyperlink" Target="https://www.dropbox.com/s/y04i6h14czdjp8y/World%20Centric%20BOL-SC-UBB.jpg?dl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221"/>
  <sheetViews>
    <sheetView showZeros="0"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defaultColWidth="0" defaultRowHeight="34.5" customHeight="1" zeroHeight="1" outlineLevelCol="1" x14ac:dyDescent="0.25"/>
  <cols>
    <col min="1" max="1" width="9" style="24" customWidth="1"/>
    <col min="2" max="2" width="70.42578125" style="24" customWidth="1"/>
    <col min="3" max="3" width="23.7109375" style="24" customWidth="1"/>
    <col min="4" max="4" width="15.7109375" style="21" customWidth="1"/>
    <col min="5" max="5" width="15.28515625" style="21" customWidth="1"/>
    <col min="6" max="6" width="14.140625" style="22" customWidth="1" outlineLevel="1"/>
    <col min="7" max="7" width="14.140625" style="21" customWidth="1"/>
    <col min="8" max="8" width="18.42578125" style="23" customWidth="1"/>
    <col min="9" max="9" width="15.7109375" style="21" customWidth="1"/>
    <col min="10" max="10" width="15.7109375" style="24" customWidth="1"/>
    <col min="11" max="11" width="15.7109375" style="25" customWidth="1"/>
    <col min="12" max="12" width="17.28515625" style="27" customWidth="1"/>
    <col min="13" max="13" width="35.7109375" style="23" customWidth="1"/>
    <col min="14" max="14" width="0.85546875" style="19" customWidth="1"/>
    <col min="15" max="16" width="0" style="19" hidden="1" customWidth="1"/>
    <col min="17" max="16384" width="14.28515625" style="19" hidden="1"/>
  </cols>
  <sheetData>
    <row r="1" spans="1:14" ht="34.5" customHeight="1" x14ac:dyDescent="0.25">
      <c r="A1" s="9" t="s">
        <v>0</v>
      </c>
      <c r="B1" s="10" t="s">
        <v>1</v>
      </c>
      <c r="C1" s="9" t="s">
        <v>202</v>
      </c>
      <c r="D1" s="11" t="s">
        <v>2</v>
      </c>
      <c r="E1" s="12" t="s">
        <v>3</v>
      </c>
      <c r="F1" s="1" t="s">
        <v>4</v>
      </c>
      <c r="G1" s="13" t="s">
        <v>5</v>
      </c>
      <c r="H1" s="1" t="s">
        <v>6</v>
      </c>
      <c r="I1" s="1" t="s">
        <v>7</v>
      </c>
      <c r="J1" s="13" t="s">
        <v>8</v>
      </c>
      <c r="K1" s="15" t="s">
        <v>9</v>
      </c>
      <c r="L1" s="58" t="s">
        <v>10</v>
      </c>
      <c r="M1" s="17" t="s">
        <v>11</v>
      </c>
      <c r="N1" s="18"/>
    </row>
    <row r="2" spans="1:14" s="16" customFormat="1" ht="34.5" customHeight="1" x14ac:dyDescent="0.25">
      <c r="A2" s="49">
        <v>1</v>
      </c>
      <c r="B2" s="60" t="s">
        <v>12</v>
      </c>
      <c r="C2" s="61" t="s">
        <v>13</v>
      </c>
      <c r="D2" s="62" t="s">
        <v>222</v>
      </c>
      <c r="E2" s="63">
        <v>357.50000000000006</v>
      </c>
      <c r="F2" s="51" t="s">
        <v>439</v>
      </c>
      <c r="G2" s="54">
        <v>2000</v>
      </c>
      <c r="H2" s="53" t="s">
        <v>356</v>
      </c>
      <c r="I2" s="53">
        <v>2000</v>
      </c>
      <c r="J2" s="54">
        <f>ROUND(IF(ISBLANK(I2),E2, (G2*E2)/I2),0)</f>
        <v>358</v>
      </c>
      <c r="K2" s="55">
        <v>63.39</v>
      </c>
      <c r="L2" s="56">
        <f>J2*K2</f>
        <v>22693.62</v>
      </c>
      <c r="M2" s="52"/>
      <c r="N2" s="14"/>
    </row>
    <row r="3" spans="1:14" s="16" customFormat="1" ht="34.5" customHeight="1" x14ac:dyDescent="0.25">
      <c r="A3" s="28">
        <v>2</v>
      </c>
      <c r="B3" s="39" t="s">
        <v>235</v>
      </c>
      <c r="C3" s="40" t="s">
        <v>13</v>
      </c>
      <c r="D3" s="31" t="s">
        <v>207</v>
      </c>
      <c r="E3" s="32">
        <v>286</v>
      </c>
      <c r="F3" s="41" t="s">
        <v>440</v>
      </c>
      <c r="G3" s="34">
        <v>1000</v>
      </c>
      <c r="H3" s="35" t="s">
        <v>357</v>
      </c>
      <c r="I3" s="42">
        <v>1000</v>
      </c>
      <c r="J3" s="34">
        <f>ROUND(IF(ISBLANK(I3),E3, (G3*E3)/I3),0)</f>
        <v>286</v>
      </c>
      <c r="K3" s="143">
        <v>52.56</v>
      </c>
      <c r="L3" s="144">
        <f t="shared" ref="L3:L66" si="0">J3*K3</f>
        <v>15032.16</v>
      </c>
      <c r="M3" s="35"/>
      <c r="N3" s="14"/>
    </row>
    <row r="4" spans="1:14" s="16" customFormat="1" ht="34.5" customHeight="1" x14ac:dyDescent="0.25">
      <c r="A4" s="64">
        <v>3</v>
      </c>
      <c r="B4" s="65" t="s">
        <v>14</v>
      </c>
      <c r="C4" s="61" t="s">
        <v>15</v>
      </c>
      <c r="D4" s="66" t="s">
        <v>207</v>
      </c>
      <c r="E4" s="67">
        <v>286</v>
      </c>
      <c r="F4" s="68" t="s">
        <v>441</v>
      </c>
      <c r="G4" s="69">
        <v>1000</v>
      </c>
      <c r="H4" s="70" t="s">
        <v>15</v>
      </c>
      <c r="I4" s="71">
        <v>1000</v>
      </c>
      <c r="J4" s="69">
        <f>ROUND(IF(ISBLANK(I4),E4, (G4*E4)/I4),0)</f>
        <v>286</v>
      </c>
      <c r="K4" s="72">
        <v>35.97</v>
      </c>
      <c r="L4" s="73">
        <f t="shared" si="0"/>
        <v>10287.42</v>
      </c>
      <c r="M4" s="70"/>
      <c r="N4" s="14"/>
    </row>
    <row r="5" spans="1:14" s="16" customFormat="1" ht="34.5" customHeight="1" x14ac:dyDescent="0.25">
      <c r="A5" s="64"/>
      <c r="B5" s="65"/>
      <c r="C5" s="61" t="s">
        <v>254</v>
      </c>
      <c r="D5" s="66"/>
      <c r="E5" s="67">
        <v>0</v>
      </c>
      <c r="F5" s="74"/>
      <c r="G5" s="69"/>
      <c r="H5" s="70"/>
      <c r="I5" s="71"/>
      <c r="J5" s="69"/>
      <c r="K5" s="72" t="e">
        <v>#N/A</v>
      </c>
      <c r="L5" s="75"/>
      <c r="M5" s="70"/>
      <c r="N5" s="14"/>
    </row>
    <row r="6" spans="1:14" s="16" customFormat="1" ht="34.5" customHeight="1" x14ac:dyDescent="0.25">
      <c r="A6" s="145">
        <v>4</v>
      </c>
      <c r="B6" s="146" t="s">
        <v>16</v>
      </c>
      <c r="C6" s="40" t="s">
        <v>17</v>
      </c>
      <c r="D6" s="147" t="s">
        <v>207</v>
      </c>
      <c r="E6" s="148">
        <v>165</v>
      </c>
      <c r="F6" s="149" t="s">
        <v>442</v>
      </c>
      <c r="G6" s="150">
        <v>1000</v>
      </c>
      <c r="H6" s="151" t="s">
        <v>17</v>
      </c>
      <c r="I6" s="152">
        <v>1000</v>
      </c>
      <c r="J6" s="150">
        <f>ROUND(IF(ISBLANK(I6),E6, (G6*E6)/I6),0)</f>
        <v>165</v>
      </c>
      <c r="K6" s="153">
        <v>35.97</v>
      </c>
      <c r="L6" s="154">
        <f t="shared" si="0"/>
        <v>5935.05</v>
      </c>
      <c r="M6" s="151"/>
      <c r="N6" s="14"/>
    </row>
    <row r="7" spans="1:14" s="16" customFormat="1" ht="34.5" customHeight="1" x14ac:dyDescent="0.25">
      <c r="A7" s="155"/>
      <c r="B7" s="156"/>
      <c r="C7" s="40" t="s">
        <v>255</v>
      </c>
      <c r="D7" s="157"/>
      <c r="E7" s="158">
        <v>0</v>
      </c>
      <c r="F7" s="159"/>
      <c r="G7" s="160"/>
      <c r="H7" s="161"/>
      <c r="I7" s="162"/>
      <c r="J7" s="160"/>
      <c r="K7" s="163" t="e">
        <v>#N/A</v>
      </c>
      <c r="L7" s="164"/>
      <c r="M7" s="161"/>
      <c r="N7" s="14"/>
    </row>
    <row r="8" spans="1:14" s="16" customFormat="1" ht="34.5" customHeight="1" x14ac:dyDescent="0.25">
      <c r="A8" s="64">
        <v>5</v>
      </c>
      <c r="B8" s="65" t="s">
        <v>18</v>
      </c>
      <c r="C8" s="61" t="s">
        <v>19</v>
      </c>
      <c r="D8" s="66" t="s">
        <v>207</v>
      </c>
      <c r="E8" s="67">
        <v>222.20000000000002</v>
      </c>
      <c r="F8" s="68" t="s">
        <v>443</v>
      </c>
      <c r="G8" s="69">
        <v>1000</v>
      </c>
      <c r="H8" s="70" t="s">
        <v>19</v>
      </c>
      <c r="I8" s="71">
        <v>1000</v>
      </c>
      <c r="J8" s="69">
        <f>ROUND(IF(ISBLANK(I8),E8, (G8*E8)/I8),0)</f>
        <v>222</v>
      </c>
      <c r="K8" s="72">
        <v>35.97</v>
      </c>
      <c r="L8" s="73">
        <f t="shared" si="0"/>
        <v>7985.34</v>
      </c>
      <c r="M8" s="70"/>
      <c r="N8" s="14"/>
    </row>
    <row r="9" spans="1:14" s="16" customFormat="1" ht="34.5" customHeight="1" x14ac:dyDescent="0.25">
      <c r="A9" s="64"/>
      <c r="B9" s="65"/>
      <c r="C9" s="61" t="s">
        <v>256</v>
      </c>
      <c r="D9" s="66"/>
      <c r="E9" s="67">
        <v>0</v>
      </c>
      <c r="F9" s="74"/>
      <c r="G9" s="69"/>
      <c r="H9" s="70"/>
      <c r="I9" s="71"/>
      <c r="J9" s="69"/>
      <c r="K9" s="72" t="e">
        <v>#N/A</v>
      </c>
      <c r="L9" s="75"/>
      <c r="M9" s="70"/>
      <c r="N9" s="14"/>
    </row>
    <row r="10" spans="1:14" s="16" customFormat="1" ht="34.5" customHeight="1" x14ac:dyDescent="0.25">
      <c r="A10" s="165">
        <v>6</v>
      </c>
      <c r="B10" s="166" t="s">
        <v>20</v>
      </c>
      <c r="C10" s="40" t="s">
        <v>21</v>
      </c>
      <c r="D10" s="167" t="s">
        <v>207</v>
      </c>
      <c r="E10" s="168">
        <v>385.00000000000006</v>
      </c>
      <c r="F10" s="149" t="s">
        <v>444</v>
      </c>
      <c r="G10" s="169">
        <v>1000</v>
      </c>
      <c r="H10" s="170" t="s">
        <v>21</v>
      </c>
      <c r="I10" s="171">
        <v>1000</v>
      </c>
      <c r="J10" s="169">
        <f>ROUND(IF(ISBLANK(I10),E10, (G10*E10)/I10),0)</f>
        <v>385</v>
      </c>
      <c r="K10" s="172">
        <v>35.97</v>
      </c>
      <c r="L10" s="154">
        <f t="shared" si="0"/>
        <v>13848.449999999999</v>
      </c>
      <c r="M10" s="170"/>
      <c r="N10" s="14"/>
    </row>
    <row r="11" spans="1:14" s="16" customFormat="1" ht="34.5" customHeight="1" x14ac:dyDescent="0.25">
      <c r="A11" s="165"/>
      <c r="B11" s="166"/>
      <c r="C11" s="40" t="s">
        <v>257</v>
      </c>
      <c r="D11" s="167"/>
      <c r="E11" s="168">
        <v>0</v>
      </c>
      <c r="F11" s="159"/>
      <c r="G11" s="169"/>
      <c r="H11" s="170"/>
      <c r="I11" s="171"/>
      <c r="J11" s="169"/>
      <c r="K11" s="172" t="e">
        <v>#N/A</v>
      </c>
      <c r="L11" s="164"/>
      <c r="M11" s="170"/>
      <c r="N11" s="14"/>
    </row>
    <row r="12" spans="1:14" s="16" customFormat="1" ht="34.5" customHeight="1" x14ac:dyDescent="0.25">
      <c r="A12" s="49">
        <v>7</v>
      </c>
      <c r="B12" s="50" t="s">
        <v>603</v>
      </c>
      <c r="C12" s="50" t="s">
        <v>13</v>
      </c>
      <c r="D12" s="51" t="s">
        <v>207</v>
      </c>
      <c r="E12" s="51">
        <v>500</v>
      </c>
      <c r="F12" s="51" t="s">
        <v>604</v>
      </c>
      <c r="G12" s="51" t="s">
        <v>645</v>
      </c>
      <c r="H12" s="52" t="s">
        <v>605</v>
      </c>
      <c r="I12" s="53">
        <v>1000</v>
      </c>
      <c r="J12" s="54">
        <f t="shared" ref="J12" si="1">ROUND(IF(ISBLANK(I12),E12, (G12*E12)/I12),0)</f>
        <v>500</v>
      </c>
      <c r="K12" s="55">
        <v>6.67</v>
      </c>
      <c r="L12" s="56">
        <f t="shared" si="0"/>
        <v>3335</v>
      </c>
      <c r="M12" s="52"/>
      <c r="N12" s="14"/>
    </row>
    <row r="13" spans="1:14" s="16" customFormat="1" ht="34.5" customHeight="1" x14ac:dyDescent="0.25">
      <c r="A13" s="165">
        <v>8</v>
      </c>
      <c r="B13" s="166" t="s">
        <v>22</v>
      </c>
      <c r="C13" s="40" t="s">
        <v>23</v>
      </c>
      <c r="D13" s="167" t="s">
        <v>207</v>
      </c>
      <c r="E13" s="168">
        <v>396.00000000000006</v>
      </c>
      <c r="F13" s="149" t="s">
        <v>445</v>
      </c>
      <c r="G13" s="169">
        <v>1000</v>
      </c>
      <c r="H13" s="170" t="s">
        <v>358</v>
      </c>
      <c r="I13" s="171">
        <v>1000</v>
      </c>
      <c r="J13" s="169">
        <f>ROUND(IF(ISBLANK(I13),E13, (G13*E13)/I13),0)</f>
        <v>396</v>
      </c>
      <c r="K13" s="172">
        <v>16.63</v>
      </c>
      <c r="L13" s="154">
        <f t="shared" si="0"/>
        <v>6585.48</v>
      </c>
      <c r="M13" s="170"/>
      <c r="N13" s="14"/>
    </row>
    <row r="14" spans="1:14" s="16" customFormat="1" ht="34.5" customHeight="1" x14ac:dyDescent="0.25">
      <c r="A14" s="165"/>
      <c r="B14" s="166"/>
      <c r="C14" s="40" t="s">
        <v>258</v>
      </c>
      <c r="D14" s="167"/>
      <c r="E14" s="168">
        <v>0</v>
      </c>
      <c r="F14" s="159"/>
      <c r="G14" s="169"/>
      <c r="H14" s="170"/>
      <c r="I14" s="171"/>
      <c r="J14" s="169"/>
      <c r="K14" s="172" t="e">
        <v>#N/A</v>
      </c>
      <c r="L14" s="164"/>
      <c r="M14" s="170"/>
      <c r="N14" s="14"/>
    </row>
    <row r="15" spans="1:14" s="16" customFormat="1" ht="34.5" customHeight="1" x14ac:dyDescent="0.25">
      <c r="A15" s="76">
        <v>9</v>
      </c>
      <c r="B15" s="77" t="s">
        <v>24</v>
      </c>
      <c r="C15" s="61" t="s">
        <v>25</v>
      </c>
      <c r="D15" s="78" t="s">
        <v>222</v>
      </c>
      <c r="E15" s="79">
        <v>114.4</v>
      </c>
      <c r="F15" s="68" t="s">
        <v>446</v>
      </c>
      <c r="G15" s="80">
        <v>2000</v>
      </c>
      <c r="H15" s="81" t="s">
        <v>25</v>
      </c>
      <c r="I15" s="82">
        <v>2000</v>
      </c>
      <c r="J15" s="80">
        <f>ROUND(IF(ISBLANK(I15),E15, (G15*E15)/I15),0)</f>
        <v>114</v>
      </c>
      <c r="K15" s="83">
        <v>10.1</v>
      </c>
      <c r="L15" s="73">
        <f t="shared" si="0"/>
        <v>1151.3999999999999</v>
      </c>
      <c r="M15" s="81"/>
      <c r="N15" s="14"/>
    </row>
    <row r="16" spans="1:14" s="16" customFormat="1" ht="34.5" customHeight="1" x14ac:dyDescent="0.25">
      <c r="A16" s="84"/>
      <c r="B16" s="85"/>
      <c r="C16" s="61" t="s">
        <v>259</v>
      </c>
      <c r="D16" s="86"/>
      <c r="E16" s="87">
        <v>0</v>
      </c>
      <c r="F16" s="74"/>
      <c r="G16" s="88"/>
      <c r="H16" s="89"/>
      <c r="I16" s="90"/>
      <c r="J16" s="88"/>
      <c r="K16" s="91" t="e">
        <v>#N/A</v>
      </c>
      <c r="L16" s="75"/>
      <c r="M16" s="89"/>
      <c r="N16" s="14"/>
    </row>
    <row r="17" spans="1:14" s="16" customFormat="1" ht="34.5" customHeight="1" x14ac:dyDescent="0.25">
      <c r="A17" s="173">
        <v>10</v>
      </c>
      <c r="B17" s="57" t="s">
        <v>606</v>
      </c>
      <c r="C17" s="40" t="s">
        <v>13</v>
      </c>
      <c r="D17" s="174" t="s">
        <v>207</v>
      </c>
      <c r="E17" s="175">
        <v>255</v>
      </c>
      <c r="F17" s="176">
        <v>5062</v>
      </c>
      <c r="G17" s="177">
        <v>1000</v>
      </c>
      <c r="H17" s="178" t="s">
        <v>607</v>
      </c>
      <c r="I17" s="179">
        <v>1000</v>
      </c>
      <c r="J17" s="177">
        <f t="shared" ref="J17:J19" si="2">ROUND(IF(ISBLANK(I17),E17, (G17*E17)/I17),0)</f>
        <v>255</v>
      </c>
      <c r="K17" s="180">
        <v>110.16</v>
      </c>
      <c r="L17" s="181">
        <f t="shared" si="0"/>
        <v>28090.799999999999</v>
      </c>
      <c r="M17" s="178"/>
      <c r="N17" s="14"/>
    </row>
    <row r="18" spans="1:14" s="16" customFormat="1" ht="34.5" customHeight="1" x14ac:dyDescent="0.25">
      <c r="A18" s="92">
        <v>11</v>
      </c>
      <c r="B18" s="93" t="s">
        <v>608</v>
      </c>
      <c r="C18" s="61" t="s">
        <v>13</v>
      </c>
      <c r="D18" s="94" t="s">
        <v>226</v>
      </c>
      <c r="E18" s="95">
        <v>200</v>
      </c>
      <c r="F18" s="96" t="s">
        <v>609</v>
      </c>
      <c r="G18" s="97">
        <v>250</v>
      </c>
      <c r="H18" s="98" t="s">
        <v>610</v>
      </c>
      <c r="I18" s="99">
        <v>250</v>
      </c>
      <c r="J18" s="97">
        <f t="shared" si="2"/>
        <v>200</v>
      </c>
      <c r="K18" s="100">
        <v>92.63</v>
      </c>
      <c r="L18" s="101">
        <f t="shared" si="0"/>
        <v>18526</v>
      </c>
      <c r="M18" s="98"/>
      <c r="N18" s="14"/>
    </row>
    <row r="19" spans="1:14" s="16" customFormat="1" ht="34.5" customHeight="1" x14ac:dyDescent="0.25">
      <c r="A19" s="173">
        <v>12</v>
      </c>
      <c r="B19" s="57" t="s">
        <v>611</v>
      </c>
      <c r="C19" s="40" t="s">
        <v>13</v>
      </c>
      <c r="D19" s="174" t="s">
        <v>207</v>
      </c>
      <c r="E19" s="175">
        <v>478</v>
      </c>
      <c r="F19" s="176" t="s">
        <v>612</v>
      </c>
      <c r="G19" s="177">
        <v>1000</v>
      </c>
      <c r="H19" s="178" t="s">
        <v>613</v>
      </c>
      <c r="I19" s="179">
        <v>1000</v>
      </c>
      <c r="J19" s="177">
        <f t="shared" si="2"/>
        <v>478</v>
      </c>
      <c r="K19" s="180">
        <v>14.28</v>
      </c>
      <c r="L19" s="181">
        <f t="shared" si="0"/>
        <v>6825.84</v>
      </c>
      <c r="M19" s="178"/>
      <c r="N19" s="14"/>
    </row>
    <row r="20" spans="1:14" s="16" customFormat="1" ht="34.5" customHeight="1" x14ac:dyDescent="0.25">
      <c r="A20" s="92">
        <v>13</v>
      </c>
      <c r="B20" s="93" t="s">
        <v>614</v>
      </c>
      <c r="C20" s="61" t="s">
        <v>13</v>
      </c>
      <c r="D20" s="94" t="s">
        <v>213</v>
      </c>
      <c r="E20" s="95">
        <v>279</v>
      </c>
      <c r="F20" s="96" t="s">
        <v>615</v>
      </c>
      <c r="G20" s="97">
        <v>500</v>
      </c>
      <c r="H20" s="98" t="s">
        <v>605</v>
      </c>
      <c r="I20" s="99">
        <v>500</v>
      </c>
      <c r="J20" s="97">
        <f t="shared" ref="J20" si="3">ROUND(IF(ISBLANK(I20),E20, (G20*E20)/I20),0)</f>
        <v>279</v>
      </c>
      <c r="K20" s="100">
        <v>75.150000000000006</v>
      </c>
      <c r="L20" s="101">
        <f t="shared" si="0"/>
        <v>20966.850000000002</v>
      </c>
      <c r="M20" s="98"/>
      <c r="N20" s="14"/>
    </row>
    <row r="21" spans="1:14" s="16" customFormat="1" ht="34.5" customHeight="1" x14ac:dyDescent="0.25">
      <c r="A21" s="173">
        <v>14</v>
      </c>
      <c r="B21" s="57" t="s">
        <v>616</v>
      </c>
      <c r="C21" s="40" t="s">
        <v>13</v>
      </c>
      <c r="D21" s="174" t="s">
        <v>213</v>
      </c>
      <c r="E21" s="175">
        <v>5410</v>
      </c>
      <c r="F21" s="176" t="s">
        <v>617</v>
      </c>
      <c r="G21" s="177">
        <v>500</v>
      </c>
      <c r="H21" s="178" t="s">
        <v>618</v>
      </c>
      <c r="I21" s="179">
        <v>500</v>
      </c>
      <c r="J21" s="177">
        <f t="shared" ref="J21" si="4">ROUND(IF(ISBLANK(I21),E21, (G21*E21)/I21),0)</f>
        <v>5410</v>
      </c>
      <c r="K21" s="180">
        <v>23.75</v>
      </c>
      <c r="L21" s="181">
        <f t="shared" si="0"/>
        <v>128487.5</v>
      </c>
      <c r="M21" s="178"/>
      <c r="N21" s="14"/>
    </row>
    <row r="22" spans="1:14" s="16" customFormat="1" ht="34.5" customHeight="1" x14ac:dyDescent="0.25">
      <c r="A22" s="49">
        <v>15</v>
      </c>
      <c r="B22" s="60" t="s">
        <v>26</v>
      </c>
      <c r="C22" s="61" t="s">
        <v>13</v>
      </c>
      <c r="D22" s="62" t="s">
        <v>27</v>
      </c>
      <c r="E22" s="63">
        <v>330</v>
      </c>
      <c r="F22" s="51" t="s">
        <v>447</v>
      </c>
      <c r="G22" s="54">
        <v>6</v>
      </c>
      <c r="H22" s="52" t="s">
        <v>359</v>
      </c>
      <c r="I22" s="53">
        <v>6</v>
      </c>
      <c r="J22" s="54">
        <f t="shared" ref="J22:J32" si="5">ROUND(IF(ISBLANK(I22),E22, (G22*E22)/I22),0)</f>
        <v>330</v>
      </c>
      <c r="K22" s="55">
        <v>12.28</v>
      </c>
      <c r="L22" s="56">
        <f t="shared" si="0"/>
        <v>4052.3999999999996</v>
      </c>
      <c r="M22" s="52"/>
      <c r="N22" s="14"/>
    </row>
    <row r="23" spans="1:14" s="16" customFormat="1" ht="34.5" customHeight="1" x14ac:dyDescent="0.25">
      <c r="A23" s="28">
        <v>16</v>
      </c>
      <c r="B23" s="39" t="s">
        <v>227</v>
      </c>
      <c r="C23" s="40" t="s">
        <v>28</v>
      </c>
      <c r="D23" s="31" t="s">
        <v>207</v>
      </c>
      <c r="E23" s="32">
        <v>137.5</v>
      </c>
      <c r="F23" s="41" t="s">
        <v>448</v>
      </c>
      <c r="G23" s="34">
        <v>1000</v>
      </c>
      <c r="H23" s="44" t="s">
        <v>28</v>
      </c>
      <c r="I23" s="42">
        <v>1000</v>
      </c>
      <c r="J23" s="34">
        <f t="shared" si="5"/>
        <v>138</v>
      </c>
      <c r="K23" s="143">
        <v>59.51</v>
      </c>
      <c r="L23" s="144">
        <f t="shared" si="0"/>
        <v>8212.3799999999992</v>
      </c>
      <c r="M23" s="35"/>
      <c r="N23" s="14"/>
    </row>
    <row r="24" spans="1:14" s="16" customFormat="1" ht="34.5" customHeight="1" x14ac:dyDescent="0.25">
      <c r="A24" s="49" t="s">
        <v>345</v>
      </c>
      <c r="B24" s="60" t="s">
        <v>347</v>
      </c>
      <c r="C24" s="61" t="s">
        <v>342</v>
      </c>
      <c r="D24" s="62" t="s">
        <v>213</v>
      </c>
      <c r="E24" s="63">
        <v>82.5</v>
      </c>
      <c r="F24" s="51" t="s">
        <v>449</v>
      </c>
      <c r="G24" s="54">
        <v>500</v>
      </c>
      <c r="H24" s="102" t="s">
        <v>342</v>
      </c>
      <c r="I24" s="53">
        <v>500</v>
      </c>
      <c r="J24" s="54">
        <f t="shared" si="5"/>
        <v>83</v>
      </c>
      <c r="K24" s="55">
        <v>21.38</v>
      </c>
      <c r="L24" s="56">
        <f t="shared" si="0"/>
        <v>1774.54</v>
      </c>
      <c r="M24" s="52"/>
      <c r="N24" s="14"/>
    </row>
    <row r="25" spans="1:14" s="16" customFormat="1" ht="34.5" customHeight="1" x14ac:dyDescent="0.25">
      <c r="A25" s="28">
        <v>17</v>
      </c>
      <c r="B25" s="29" t="s">
        <v>29</v>
      </c>
      <c r="C25" s="30" t="s">
        <v>30</v>
      </c>
      <c r="D25" s="31" t="s">
        <v>213</v>
      </c>
      <c r="E25" s="32">
        <v>143</v>
      </c>
      <c r="F25" s="41" t="s">
        <v>450</v>
      </c>
      <c r="G25" s="34">
        <v>500</v>
      </c>
      <c r="H25" s="43" t="s">
        <v>360</v>
      </c>
      <c r="I25" s="42">
        <v>500</v>
      </c>
      <c r="J25" s="34">
        <f t="shared" si="5"/>
        <v>143</v>
      </c>
      <c r="K25" s="143">
        <v>47.41</v>
      </c>
      <c r="L25" s="144">
        <f t="shared" si="0"/>
        <v>6779.6299999999992</v>
      </c>
      <c r="M25" s="35"/>
      <c r="N25" s="14"/>
    </row>
    <row r="26" spans="1:14" s="16" customFormat="1" ht="34.5" customHeight="1" x14ac:dyDescent="0.25">
      <c r="A26" s="49" t="s">
        <v>652</v>
      </c>
      <c r="B26" s="103" t="s">
        <v>31</v>
      </c>
      <c r="C26" s="104" t="s">
        <v>32</v>
      </c>
      <c r="D26" s="62" t="s">
        <v>213</v>
      </c>
      <c r="E26" s="63">
        <v>44</v>
      </c>
      <c r="F26" s="51" t="s">
        <v>451</v>
      </c>
      <c r="G26" s="54">
        <v>500</v>
      </c>
      <c r="H26" s="105" t="s">
        <v>361</v>
      </c>
      <c r="I26" s="53">
        <v>500</v>
      </c>
      <c r="J26" s="54">
        <f t="shared" si="5"/>
        <v>44</v>
      </c>
      <c r="K26" s="55">
        <v>32.86</v>
      </c>
      <c r="L26" s="56">
        <f t="shared" si="0"/>
        <v>1445.84</v>
      </c>
      <c r="M26" s="52"/>
      <c r="N26" s="14"/>
    </row>
    <row r="27" spans="1:14" s="16" customFormat="1" ht="34.5" customHeight="1" x14ac:dyDescent="0.25">
      <c r="A27" s="28">
        <v>18</v>
      </c>
      <c r="B27" s="29" t="s">
        <v>33</v>
      </c>
      <c r="C27" s="30" t="s">
        <v>34</v>
      </c>
      <c r="D27" s="31" t="s">
        <v>229</v>
      </c>
      <c r="E27" s="32">
        <v>319</v>
      </c>
      <c r="F27" s="33" t="s">
        <v>452</v>
      </c>
      <c r="G27" s="34">
        <v>300</v>
      </c>
      <c r="H27" s="43" t="s">
        <v>362</v>
      </c>
      <c r="I27" s="42">
        <v>300</v>
      </c>
      <c r="J27" s="36">
        <f t="shared" si="5"/>
        <v>319</v>
      </c>
      <c r="K27" s="37">
        <v>49.19</v>
      </c>
      <c r="L27" s="38">
        <f t="shared" si="0"/>
        <v>15691.609999999999</v>
      </c>
      <c r="M27" s="35"/>
      <c r="N27" s="14"/>
    </row>
    <row r="28" spans="1:14" s="16" customFormat="1" ht="34.5" customHeight="1" x14ac:dyDescent="0.25">
      <c r="A28" s="49" t="s">
        <v>653</v>
      </c>
      <c r="B28" s="103" t="s">
        <v>353</v>
      </c>
      <c r="C28" s="104" t="s">
        <v>354</v>
      </c>
      <c r="D28" s="62" t="s">
        <v>229</v>
      </c>
      <c r="E28" s="63">
        <v>319</v>
      </c>
      <c r="F28" s="106" t="s">
        <v>453</v>
      </c>
      <c r="G28" s="54">
        <v>300</v>
      </c>
      <c r="H28" s="105" t="s">
        <v>363</v>
      </c>
      <c r="I28" s="53">
        <v>300</v>
      </c>
      <c r="J28" s="107">
        <f t="shared" ref="J28" si="6">ROUND(IF(ISBLANK(I28),E28, (G28*E28)/I28),0)</f>
        <v>319</v>
      </c>
      <c r="K28" s="108">
        <v>49.61</v>
      </c>
      <c r="L28" s="109">
        <f t="shared" si="0"/>
        <v>15825.59</v>
      </c>
      <c r="M28" s="52"/>
      <c r="N28" s="14"/>
    </row>
    <row r="29" spans="1:14" s="16" customFormat="1" ht="34.5" customHeight="1" x14ac:dyDescent="0.25">
      <c r="A29" s="28">
        <v>19</v>
      </c>
      <c r="B29" s="29" t="s">
        <v>35</v>
      </c>
      <c r="C29" s="30" t="s">
        <v>36</v>
      </c>
      <c r="D29" s="31" t="s">
        <v>228</v>
      </c>
      <c r="E29" s="32">
        <v>409.20000000000005</v>
      </c>
      <c r="F29" s="33" t="s">
        <v>454</v>
      </c>
      <c r="G29" s="34">
        <v>400</v>
      </c>
      <c r="H29" s="43" t="s">
        <v>36</v>
      </c>
      <c r="I29" s="42">
        <v>400</v>
      </c>
      <c r="J29" s="36">
        <f t="shared" si="5"/>
        <v>409</v>
      </c>
      <c r="K29" s="37">
        <v>54.3</v>
      </c>
      <c r="L29" s="38">
        <f t="shared" si="0"/>
        <v>22208.699999999997</v>
      </c>
      <c r="M29" s="35"/>
      <c r="N29" s="14"/>
    </row>
    <row r="30" spans="1:14" s="16" customFormat="1" ht="34.5" customHeight="1" x14ac:dyDescent="0.25">
      <c r="A30" s="49" t="s">
        <v>654</v>
      </c>
      <c r="B30" s="103" t="s">
        <v>352</v>
      </c>
      <c r="C30" s="104" t="s">
        <v>355</v>
      </c>
      <c r="D30" s="62" t="s">
        <v>230</v>
      </c>
      <c r="E30" s="63">
        <v>258</v>
      </c>
      <c r="F30" s="106" t="s">
        <v>455</v>
      </c>
      <c r="G30" s="54">
        <v>400</v>
      </c>
      <c r="H30" s="105" t="s">
        <v>355</v>
      </c>
      <c r="I30" s="53">
        <v>400</v>
      </c>
      <c r="J30" s="107">
        <f t="shared" si="5"/>
        <v>258</v>
      </c>
      <c r="K30" s="108">
        <v>60.31</v>
      </c>
      <c r="L30" s="109">
        <f t="shared" si="0"/>
        <v>15559.980000000001</v>
      </c>
      <c r="M30" s="52"/>
      <c r="N30" s="14"/>
    </row>
    <row r="31" spans="1:14" s="16" customFormat="1" ht="34.5" customHeight="1" x14ac:dyDescent="0.25">
      <c r="A31" s="28">
        <v>20</v>
      </c>
      <c r="B31" s="39" t="s">
        <v>37</v>
      </c>
      <c r="C31" s="40" t="s">
        <v>38</v>
      </c>
      <c r="D31" s="31" t="s">
        <v>226</v>
      </c>
      <c r="E31" s="32">
        <v>69.300000000000011</v>
      </c>
      <c r="F31" s="33" t="s">
        <v>456</v>
      </c>
      <c r="G31" s="34">
        <v>250</v>
      </c>
      <c r="H31" s="44" t="s">
        <v>38</v>
      </c>
      <c r="I31" s="42">
        <v>250</v>
      </c>
      <c r="J31" s="36">
        <f t="shared" si="5"/>
        <v>69</v>
      </c>
      <c r="K31" s="37">
        <v>54.34</v>
      </c>
      <c r="L31" s="38">
        <f t="shared" si="0"/>
        <v>3749.46</v>
      </c>
      <c r="M31" s="35"/>
      <c r="N31" s="14"/>
    </row>
    <row r="32" spans="1:14" s="16" customFormat="1" ht="34.5" customHeight="1" x14ac:dyDescent="0.25">
      <c r="A32" s="64">
        <v>21</v>
      </c>
      <c r="B32" s="110" t="s">
        <v>39</v>
      </c>
      <c r="C32" s="111" t="s">
        <v>364</v>
      </c>
      <c r="D32" s="66" t="s">
        <v>218</v>
      </c>
      <c r="E32" s="67">
        <v>170.5</v>
      </c>
      <c r="F32" s="112" t="s">
        <v>457</v>
      </c>
      <c r="G32" s="69">
        <v>50</v>
      </c>
      <c r="H32" s="70" t="s">
        <v>364</v>
      </c>
      <c r="I32" s="71">
        <v>50</v>
      </c>
      <c r="J32" s="113">
        <f t="shared" si="5"/>
        <v>171</v>
      </c>
      <c r="K32" s="114">
        <v>8.24</v>
      </c>
      <c r="L32" s="115">
        <f t="shared" si="0"/>
        <v>1409.04</v>
      </c>
      <c r="M32" s="70"/>
      <c r="N32" s="14"/>
    </row>
    <row r="33" spans="1:14" s="16" customFormat="1" ht="34.5" customHeight="1" x14ac:dyDescent="0.25">
      <c r="A33" s="64"/>
      <c r="B33" s="110"/>
      <c r="C33" s="116" t="s">
        <v>40</v>
      </c>
      <c r="D33" s="66"/>
      <c r="E33" s="67"/>
      <c r="F33" s="117"/>
      <c r="G33" s="69"/>
      <c r="H33" s="70"/>
      <c r="I33" s="71"/>
      <c r="J33" s="113"/>
      <c r="K33" s="114" t="e">
        <v>#N/A</v>
      </c>
      <c r="L33" s="118"/>
      <c r="M33" s="70"/>
      <c r="N33" s="14"/>
    </row>
    <row r="34" spans="1:14" s="16" customFormat="1" ht="34.5" customHeight="1" x14ac:dyDescent="0.25">
      <c r="A34" s="64"/>
      <c r="B34" s="110"/>
      <c r="C34" s="116" t="s">
        <v>273</v>
      </c>
      <c r="D34" s="66"/>
      <c r="E34" s="67" t="e">
        <v>#N/A</v>
      </c>
      <c r="F34" s="119"/>
      <c r="G34" s="69"/>
      <c r="H34" s="70"/>
      <c r="I34" s="71"/>
      <c r="J34" s="113"/>
      <c r="K34" s="114" t="e">
        <v>#N/A</v>
      </c>
      <c r="L34" s="120"/>
      <c r="M34" s="70"/>
      <c r="N34" s="14"/>
    </row>
    <row r="35" spans="1:14" s="16" customFormat="1" ht="34.5" customHeight="1" x14ac:dyDescent="0.25">
      <c r="A35" s="28">
        <v>22</v>
      </c>
      <c r="B35" s="39" t="s">
        <v>231</v>
      </c>
      <c r="C35" s="40" t="s">
        <v>41</v>
      </c>
      <c r="D35" s="31" t="s">
        <v>232</v>
      </c>
      <c r="E35" s="32">
        <v>144.10000000000002</v>
      </c>
      <c r="F35" s="33" t="s">
        <v>458</v>
      </c>
      <c r="G35" s="34">
        <v>504</v>
      </c>
      <c r="H35" s="44" t="s">
        <v>41</v>
      </c>
      <c r="I35" s="42">
        <v>504</v>
      </c>
      <c r="J35" s="36">
        <f>ROUND(IF(ISBLANK(I35),E35, (G35*E35)/I35),0)</f>
        <v>144</v>
      </c>
      <c r="K35" s="37">
        <v>49.63</v>
      </c>
      <c r="L35" s="38">
        <f t="shared" si="0"/>
        <v>7146.72</v>
      </c>
      <c r="M35" s="35"/>
      <c r="N35" s="14"/>
    </row>
    <row r="36" spans="1:14" s="16" customFormat="1" ht="34.5" customHeight="1" x14ac:dyDescent="0.25">
      <c r="A36" s="49" t="s">
        <v>655</v>
      </c>
      <c r="B36" s="60" t="s">
        <v>42</v>
      </c>
      <c r="C36" s="61" t="s">
        <v>43</v>
      </c>
      <c r="D36" s="62" t="s">
        <v>232</v>
      </c>
      <c r="E36" s="63">
        <v>44</v>
      </c>
      <c r="F36" s="106" t="s">
        <v>459</v>
      </c>
      <c r="G36" s="54">
        <v>504</v>
      </c>
      <c r="H36" s="102" t="s">
        <v>43</v>
      </c>
      <c r="I36" s="53">
        <v>504</v>
      </c>
      <c r="J36" s="107">
        <f>ROUND(IF(ISBLANK(I36),E36, (G36*E36)/I36),0)</f>
        <v>44</v>
      </c>
      <c r="K36" s="108">
        <v>47.68</v>
      </c>
      <c r="L36" s="109">
        <f t="shared" si="0"/>
        <v>2097.92</v>
      </c>
      <c r="M36" s="52"/>
      <c r="N36" s="14"/>
    </row>
    <row r="37" spans="1:14" s="16" customFormat="1" ht="34.5" customHeight="1" x14ac:dyDescent="0.25">
      <c r="A37" s="28" t="s">
        <v>663</v>
      </c>
      <c r="B37" s="39" t="s">
        <v>287</v>
      </c>
      <c r="C37" s="40" t="s">
        <v>288</v>
      </c>
      <c r="D37" s="31" t="s">
        <v>232</v>
      </c>
      <c r="E37" s="32">
        <v>89.100000000000009</v>
      </c>
      <c r="F37" s="33" t="s">
        <v>460</v>
      </c>
      <c r="G37" s="34">
        <v>504</v>
      </c>
      <c r="H37" s="44" t="s">
        <v>288</v>
      </c>
      <c r="I37" s="42">
        <v>504</v>
      </c>
      <c r="J37" s="36">
        <f>ROUND(IF(ISBLANK(I37),E37, (G37*E37)/I37),0)</f>
        <v>89</v>
      </c>
      <c r="K37" s="37">
        <v>47.68</v>
      </c>
      <c r="L37" s="38">
        <f t="shared" si="0"/>
        <v>4243.5199999999995</v>
      </c>
      <c r="M37" s="35"/>
      <c r="N37" s="14"/>
    </row>
    <row r="38" spans="1:14" s="16" customFormat="1" ht="34.5" customHeight="1" x14ac:dyDescent="0.25">
      <c r="A38" s="64">
        <v>23</v>
      </c>
      <c r="B38" s="65" t="s">
        <v>44</v>
      </c>
      <c r="C38" s="61" t="s">
        <v>45</v>
      </c>
      <c r="D38" s="62" t="s">
        <v>226</v>
      </c>
      <c r="E38" s="67">
        <v>245.3</v>
      </c>
      <c r="F38" s="68" t="s">
        <v>633</v>
      </c>
      <c r="G38" s="69">
        <v>250</v>
      </c>
      <c r="H38" s="70" t="s">
        <v>45</v>
      </c>
      <c r="I38" s="71">
        <v>250</v>
      </c>
      <c r="J38" s="113">
        <f>ROUND(IF(ISBLANK(I38),E38, (G38*E38)/I38),0)</f>
        <v>245</v>
      </c>
      <c r="K38" s="114">
        <v>41.22</v>
      </c>
      <c r="L38" s="115">
        <f t="shared" si="0"/>
        <v>10098.9</v>
      </c>
      <c r="M38" s="70"/>
      <c r="N38" s="14"/>
    </row>
    <row r="39" spans="1:14" s="16" customFormat="1" ht="34.5" customHeight="1" x14ac:dyDescent="0.25">
      <c r="A39" s="64"/>
      <c r="B39" s="65"/>
      <c r="C39" s="61" t="s">
        <v>260</v>
      </c>
      <c r="D39" s="62" t="s">
        <v>225</v>
      </c>
      <c r="E39" s="67" t="e">
        <v>#N/A</v>
      </c>
      <c r="F39" s="74"/>
      <c r="G39" s="69"/>
      <c r="H39" s="70"/>
      <c r="I39" s="71"/>
      <c r="J39" s="113"/>
      <c r="K39" s="114" t="e">
        <v>#N/A</v>
      </c>
      <c r="L39" s="120"/>
      <c r="M39" s="70"/>
      <c r="N39" s="14"/>
    </row>
    <row r="40" spans="1:14" s="16" customFormat="1" ht="34.5" customHeight="1" x14ac:dyDescent="0.25">
      <c r="A40" s="28">
        <v>24</v>
      </c>
      <c r="B40" s="39" t="s">
        <v>46</v>
      </c>
      <c r="C40" s="40" t="s">
        <v>47</v>
      </c>
      <c r="D40" s="31" t="s">
        <v>213</v>
      </c>
      <c r="E40" s="32">
        <v>1496.0000000000002</v>
      </c>
      <c r="F40" s="41" t="s">
        <v>462</v>
      </c>
      <c r="G40" s="34">
        <v>500</v>
      </c>
      <c r="H40" s="44" t="s">
        <v>47</v>
      </c>
      <c r="I40" s="42">
        <v>500</v>
      </c>
      <c r="J40" s="36">
        <f>ROUND(IF(ISBLANK(I40),E40, (G40*E40)/I40),0)</f>
        <v>1496</v>
      </c>
      <c r="K40" s="37">
        <v>39.22</v>
      </c>
      <c r="L40" s="38">
        <f t="shared" si="0"/>
        <v>58673.119999999995</v>
      </c>
      <c r="M40" s="35"/>
      <c r="N40" s="14"/>
    </row>
    <row r="41" spans="1:14" s="16" customFormat="1" ht="34.5" customHeight="1" x14ac:dyDescent="0.25">
      <c r="A41" s="64">
        <v>25</v>
      </c>
      <c r="B41" s="65" t="s">
        <v>48</v>
      </c>
      <c r="C41" s="61" t="s">
        <v>49</v>
      </c>
      <c r="D41" s="62" t="s">
        <v>226</v>
      </c>
      <c r="E41" s="67">
        <v>1100</v>
      </c>
      <c r="F41" s="68" t="s">
        <v>461</v>
      </c>
      <c r="G41" s="69">
        <v>250</v>
      </c>
      <c r="H41" s="81" t="s">
        <v>461</v>
      </c>
      <c r="I41" s="71">
        <v>250</v>
      </c>
      <c r="J41" s="113">
        <f>ROUND(IF(ISBLANK(I41),E41, (G41*E41)/I41),0)</f>
        <v>1100</v>
      </c>
      <c r="K41" s="114">
        <v>38.01</v>
      </c>
      <c r="L41" s="115">
        <f t="shared" si="0"/>
        <v>41811</v>
      </c>
      <c r="M41" s="70"/>
      <c r="N41" s="14"/>
    </row>
    <row r="42" spans="1:14" s="16" customFormat="1" ht="34.5" customHeight="1" x14ac:dyDescent="0.25">
      <c r="A42" s="64"/>
      <c r="B42" s="65"/>
      <c r="C42" s="61" t="s">
        <v>274</v>
      </c>
      <c r="D42" s="62" t="s">
        <v>225</v>
      </c>
      <c r="E42" s="67" t="e">
        <v>#N/A</v>
      </c>
      <c r="F42" s="74"/>
      <c r="G42" s="69"/>
      <c r="H42" s="89"/>
      <c r="I42" s="71"/>
      <c r="J42" s="113"/>
      <c r="K42" s="114" t="e">
        <v>#N/A</v>
      </c>
      <c r="L42" s="120"/>
      <c r="M42" s="70"/>
      <c r="N42" s="14"/>
    </row>
    <row r="43" spans="1:14" s="16" customFormat="1" ht="34.5" customHeight="1" x14ac:dyDescent="0.25">
      <c r="A43" s="40">
        <v>26</v>
      </c>
      <c r="B43" s="57" t="s">
        <v>619</v>
      </c>
      <c r="C43" s="40" t="s">
        <v>13</v>
      </c>
      <c r="D43" s="40" t="s">
        <v>213</v>
      </c>
      <c r="E43" s="40">
        <v>658</v>
      </c>
      <c r="F43" s="40" t="s">
        <v>620</v>
      </c>
      <c r="G43" s="40">
        <v>500</v>
      </c>
      <c r="H43" s="40" t="s">
        <v>621</v>
      </c>
      <c r="I43" s="40">
        <v>500</v>
      </c>
      <c r="J43" s="40">
        <f t="shared" ref="J43:J98" si="7">ROUND(IF(ISBLANK(I43),E43, (G43*E43)/I43),0)</f>
        <v>658</v>
      </c>
      <c r="K43" s="40">
        <v>69.11</v>
      </c>
      <c r="L43" s="38">
        <f t="shared" si="0"/>
        <v>45474.38</v>
      </c>
      <c r="M43" s="40"/>
      <c r="N43" s="14"/>
    </row>
    <row r="44" spans="1:14" s="16" customFormat="1" ht="34.5" customHeight="1" x14ac:dyDescent="0.25">
      <c r="A44" s="49">
        <v>27</v>
      </c>
      <c r="B44" s="93" t="s">
        <v>622</v>
      </c>
      <c r="C44" s="61" t="s">
        <v>13</v>
      </c>
      <c r="D44" s="62" t="s">
        <v>213</v>
      </c>
      <c r="E44" s="63">
        <v>298</v>
      </c>
      <c r="F44" s="96" t="s">
        <v>623</v>
      </c>
      <c r="G44" s="54">
        <v>500</v>
      </c>
      <c r="H44" s="98" t="s">
        <v>624</v>
      </c>
      <c r="I44" s="53">
        <v>500</v>
      </c>
      <c r="J44" s="107">
        <f>ROUND(IF(ISBLANK(I44),E44, (G44*E44)/I44),0)</f>
        <v>298</v>
      </c>
      <c r="K44" s="108">
        <v>39.049999999999997</v>
      </c>
      <c r="L44" s="109">
        <f t="shared" si="0"/>
        <v>11636.9</v>
      </c>
      <c r="M44" s="52"/>
      <c r="N44" s="14"/>
    </row>
    <row r="45" spans="1:14" s="16" customFormat="1" ht="34.5" customHeight="1" x14ac:dyDescent="0.25">
      <c r="A45" s="28" t="s">
        <v>657</v>
      </c>
      <c r="B45" s="57" t="s">
        <v>625</v>
      </c>
      <c r="C45" s="40" t="s">
        <v>13</v>
      </c>
      <c r="D45" s="31" t="s">
        <v>213</v>
      </c>
      <c r="E45" s="32">
        <v>298</v>
      </c>
      <c r="F45" s="176" t="s">
        <v>626</v>
      </c>
      <c r="G45" s="34">
        <v>500</v>
      </c>
      <c r="H45" s="178" t="s">
        <v>624</v>
      </c>
      <c r="I45" s="42">
        <v>500</v>
      </c>
      <c r="J45" s="36">
        <f>ROUND(IF(ISBLANK(I45),E45, (G45*E45)/I45),0)</f>
        <v>298</v>
      </c>
      <c r="K45" s="37">
        <v>23.62</v>
      </c>
      <c r="L45" s="38">
        <f t="shared" si="0"/>
        <v>7038.76</v>
      </c>
      <c r="M45" s="35"/>
      <c r="N45" s="14"/>
    </row>
    <row r="46" spans="1:14" s="16" customFormat="1" ht="34.5" customHeight="1" x14ac:dyDescent="0.25">
      <c r="A46" s="49">
        <v>28</v>
      </c>
      <c r="B46" s="103" t="s">
        <v>50</v>
      </c>
      <c r="C46" s="61" t="s">
        <v>51</v>
      </c>
      <c r="D46" s="62" t="s">
        <v>233</v>
      </c>
      <c r="E46" s="62">
        <v>118.80000000000001</v>
      </c>
      <c r="F46" s="106" t="s">
        <v>463</v>
      </c>
      <c r="G46" s="54">
        <v>600</v>
      </c>
      <c r="H46" s="102" t="s">
        <v>51</v>
      </c>
      <c r="I46" s="53">
        <v>600</v>
      </c>
      <c r="J46" s="107">
        <f t="shared" si="7"/>
        <v>119</v>
      </c>
      <c r="K46" s="108">
        <v>107.43</v>
      </c>
      <c r="L46" s="109">
        <f t="shared" si="0"/>
        <v>12784.17</v>
      </c>
      <c r="M46" s="52"/>
      <c r="N46" s="14"/>
    </row>
    <row r="47" spans="1:14" s="16" customFormat="1" ht="34.5" customHeight="1" x14ac:dyDescent="0.25">
      <c r="A47" s="28" t="s">
        <v>346</v>
      </c>
      <c r="B47" s="29" t="s">
        <v>52</v>
      </c>
      <c r="C47" s="40" t="s">
        <v>53</v>
      </c>
      <c r="D47" s="31" t="s">
        <v>233</v>
      </c>
      <c r="E47" s="31">
        <v>88</v>
      </c>
      <c r="F47" s="33" t="s">
        <v>464</v>
      </c>
      <c r="G47" s="34">
        <v>600</v>
      </c>
      <c r="H47" s="44" t="s">
        <v>53</v>
      </c>
      <c r="I47" s="42">
        <v>600</v>
      </c>
      <c r="J47" s="36">
        <f t="shared" si="7"/>
        <v>88</v>
      </c>
      <c r="K47" s="37">
        <v>69.400000000000006</v>
      </c>
      <c r="L47" s="38">
        <f t="shared" si="0"/>
        <v>6107.2000000000007</v>
      </c>
      <c r="M47" s="35"/>
      <c r="N47" s="14"/>
    </row>
    <row r="48" spans="1:14" s="16" customFormat="1" ht="34.5" customHeight="1" x14ac:dyDescent="0.25">
      <c r="A48" s="61">
        <v>29</v>
      </c>
      <c r="B48" s="93" t="s">
        <v>636</v>
      </c>
      <c r="C48" s="61" t="s">
        <v>13</v>
      </c>
      <c r="D48" s="61" t="s">
        <v>225</v>
      </c>
      <c r="E48" s="61">
        <v>875</v>
      </c>
      <c r="F48" s="61" t="s">
        <v>639</v>
      </c>
      <c r="G48" s="61">
        <v>200</v>
      </c>
      <c r="H48" s="61" t="s">
        <v>637</v>
      </c>
      <c r="I48" s="61">
        <v>200</v>
      </c>
      <c r="J48" s="61">
        <f t="shared" si="7"/>
        <v>875</v>
      </c>
      <c r="K48" s="61">
        <v>28.98</v>
      </c>
      <c r="L48" s="109">
        <f t="shared" si="0"/>
        <v>25357.5</v>
      </c>
      <c r="M48" s="61"/>
      <c r="N48" s="14"/>
    </row>
    <row r="49" spans="1:14" s="16" customFormat="1" ht="34.5" customHeight="1" x14ac:dyDescent="0.25">
      <c r="A49" s="28">
        <v>30</v>
      </c>
      <c r="B49" s="57" t="s">
        <v>586</v>
      </c>
      <c r="C49" s="40" t="s">
        <v>13</v>
      </c>
      <c r="D49" s="31" t="s">
        <v>225</v>
      </c>
      <c r="E49" s="31">
        <v>3866</v>
      </c>
      <c r="F49" s="33" t="s">
        <v>585</v>
      </c>
      <c r="G49" s="34">
        <v>200</v>
      </c>
      <c r="H49" s="44" t="s">
        <v>592</v>
      </c>
      <c r="I49" s="42">
        <v>200</v>
      </c>
      <c r="J49" s="36">
        <f t="shared" si="7"/>
        <v>3866</v>
      </c>
      <c r="K49" s="37">
        <v>30.69</v>
      </c>
      <c r="L49" s="38">
        <f t="shared" si="0"/>
        <v>118647.54000000001</v>
      </c>
      <c r="M49" s="35"/>
      <c r="N49" s="14"/>
    </row>
    <row r="50" spans="1:14" s="16" customFormat="1" ht="34.5" customHeight="1" x14ac:dyDescent="0.25">
      <c r="A50" s="49">
        <v>31</v>
      </c>
      <c r="B50" s="93" t="s">
        <v>587</v>
      </c>
      <c r="C50" s="61" t="s">
        <v>13</v>
      </c>
      <c r="D50" s="62" t="s">
        <v>225</v>
      </c>
      <c r="E50" s="62">
        <v>7211</v>
      </c>
      <c r="F50" s="106" t="s">
        <v>588</v>
      </c>
      <c r="G50" s="54">
        <v>200</v>
      </c>
      <c r="H50" s="102" t="s">
        <v>592</v>
      </c>
      <c r="I50" s="53">
        <v>200</v>
      </c>
      <c r="J50" s="107">
        <f t="shared" si="7"/>
        <v>7211</v>
      </c>
      <c r="K50" s="108">
        <v>28.98</v>
      </c>
      <c r="L50" s="109">
        <f t="shared" si="0"/>
        <v>208974.78</v>
      </c>
      <c r="M50" s="52"/>
      <c r="N50" s="14"/>
    </row>
    <row r="51" spans="1:14" s="16" customFormat="1" ht="34.5" customHeight="1" x14ac:dyDescent="0.25">
      <c r="A51" s="28">
        <v>32</v>
      </c>
      <c r="B51" s="29" t="s">
        <v>239</v>
      </c>
      <c r="C51" s="40" t="s">
        <v>241</v>
      </c>
      <c r="D51" s="31" t="s">
        <v>226</v>
      </c>
      <c r="E51" s="31">
        <v>169.4</v>
      </c>
      <c r="F51" s="33" t="s">
        <v>465</v>
      </c>
      <c r="G51" s="34">
        <v>250</v>
      </c>
      <c r="H51" s="44" t="s">
        <v>365</v>
      </c>
      <c r="I51" s="42">
        <v>250</v>
      </c>
      <c r="J51" s="36">
        <f t="shared" si="7"/>
        <v>169</v>
      </c>
      <c r="K51" s="37">
        <v>45.64</v>
      </c>
      <c r="L51" s="38">
        <f t="shared" si="0"/>
        <v>7713.16</v>
      </c>
      <c r="M51" s="35"/>
      <c r="N51" s="14"/>
    </row>
    <row r="52" spans="1:14" s="16" customFormat="1" ht="34.5" customHeight="1" x14ac:dyDescent="0.25">
      <c r="A52" s="49">
        <v>33</v>
      </c>
      <c r="B52" s="103" t="s">
        <v>238</v>
      </c>
      <c r="C52" s="61" t="s">
        <v>240</v>
      </c>
      <c r="D52" s="62" t="s">
        <v>226</v>
      </c>
      <c r="E52" s="62">
        <v>227.70000000000002</v>
      </c>
      <c r="F52" s="106" t="s">
        <v>466</v>
      </c>
      <c r="G52" s="54">
        <v>250</v>
      </c>
      <c r="H52" s="102" t="s">
        <v>366</v>
      </c>
      <c r="I52" s="53">
        <v>250</v>
      </c>
      <c r="J52" s="107">
        <f t="shared" si="7"/>
        <v>228</v>
      </c>
      <c r="K52" s="108">
        <v>43.23</v>
      </c>
      <c r="L52" s="109">
        <f t="shared" si="0"/>
        <v>9856.4399999999987</v>
      </c>
      <c r="M52" s="52"/>
      <c r="N52" s="14"/>
    </row>
    <row r="53" spans="1:14" s="16" customFormat="1" ht="34.5" customHeight="1" x14ac:dyDescent="0.25">
      <c r="A53" s="28">
        <v>34</v>
      </c>
      <c r="B53" s="39" t="s">
        <v>55</v>
      </c>
      <c r="C53" s="40" t="s">
        <v>56</v>
      </c>
      <c r="D53" s="31" t="s">
        <v>229</v>
      </c>
      <c r="E53" s="32">
        <v>70.400000000000006</v>
      </c>
      <c r="F53" s="33" t="s">
        <v>467</v>
      </c>
      <c r="G53" s="34">
        <v>300</v>
      </c>
      <c r="H53" s="44" t="s">
        <v>56</v>
      </c>
      <c r="I53" s="42">
        <v>300</v>
      </c>
      <c r="J53" s="36">
        <f t="shared" si="7"/>
        <v>70</v>
      </c>
      <c r="K53" s="37">
        <v>77.62</v>
      </c>
      <c r="L53" s="38">
        <f t="shared" si="0"/>
        <v>5433.4000000000005</v>
      </c>
      <c r="M53" s="35"/>
      <c r="N53" s="14"/>
    </row>
    <row r="54" spans="1:14" s="16" customFormat="1" ht="34.5" customHeight="1" x14ac:dyDescent="0.25">
      <c r="A54" s="49">
        <v>35</v>
      </c>
      <c r="B54" s="60" t="s">
        <v>324</v>
      </c>
      <c r="C54" s="61" t="s">
        <v>54</v>
      </c>
      <c r="D54" s="62" t="s">
        <v>229</v>
      </c>
      <c r="E54" s="63">
        <v>82.5</v>
      </c>
      <c r="F54" s="106" t="s">
        <v>468</v>
      </c>
      <c r="G54" s="54">
        <v>300</v>
      </c>
      <c r="H54" s="102" t="s">
        <v>54</v>
      </c>
      <c r="I54" s="53">
        <v>300</v>
      </c>
      <c r="J54" s="107">
        <f t="shared" si="7"/>
        <v>83</v>
      </c>
      <c r="K54" s="108">
        <v>77.62</v>
      </c>
      <c r="L54" s="109">
        <f t="shared" si="0"/>
        <v>6442.46</v>
      </c>
      <c r="M54" s="52"/>
      <c r="N54" s="14"/>
    </row>
    <row r="55" spans="1:14" s="16" customFormat="1" ht="34.5" customHeight="1" x14ac:dyDescent="0.25">
      <c r="A55" s="28">
        <v>36</v>
      </c>
      <c r="B55" s="39" t="s">
        <v>57</v>
      </c>
      <c r="C55" s="40" t="s">
        <v>58</v>
      </c>
      <c r="D55" s="31" t="s">
        <v>229</v>
      </c>
      <c r="E55" s="32">
        <v>431.20000000000005</v>
      </c>
      <c r="F55" s="33" t="s">
        <v>469</v>
      </c>
      <c r="G55" s="34">
        <v>300</v>
      </c>
      <c r="H55" s="44" t="s">
        <v>58</v>
      </c>
      <c r="I55" s="42">
        <v>300</v>
      </c>
      <c r="J55" s="36">
        <f t="shared" si="7"/>
        <v>431</v>
      </c>
      <c r="K55" s="37">
        <v>77.62</v>
      </c>
      <c r="L55" s="38">
        <f t="shared" si="0"/>
        <v>33454.22</v>
      </c>
      <c r="M55" s="35"/>
      <c r="N55" s="14"/>
    </row>
    <row r="56" spans="1:14" s="16" customFormat="1" ht="34.5" customHeight="1" x14ac:dyDescent="0.25">
      <c r="A56" s="49" t="s">
        <v>338</v>
      </c>
      <c r="B56" s="60" t="s">
        <v>59</v>
      </c>
      <c r="C56" s="61" t="s">
        <v>60</v>
      </c>
      <c r="D56" s="62" t="s">
        <v>229</v>
      </c>
      <c r="E56" s="63">
        <v>520.30000000000007</v>
      </c>
      <c r="F56" s="106" t="s">
        <v>470</v>
      </c>
      <c r="G56" s="54">
        <v>300</v>
      </c>
      <c r="H56" s="102" t="s">
        <v>60</v>
      </c>
      <c r="I56" s="53">
        <v>300</v>
      </c>
      <c r="J56" s="107">
        <f t="shared" si="7"/>
        <v>520</v>
      </c>
      <c r="K56" s="108">
        <v>47.24</v>
      </c>
      <c r="L56" s="109">
        <f t="shared" si="0"/>
        <v>24564.799999999999</v>
      </c>
      <c r="M56" s="52"/>
      <c r="N56" s="14"/>
    </row>
    <row r="57" spans="1:14" s="16" customFormat="1" ht="34.5" customHeight="1" x14ac:dyDescent="0.25">
      <c r="A57" s="28">
        <v>37</v>
      </c>
      <c r="B57" s="39" t="s">
        <v>61</v>
      </c>
      <c r="C57" s="40" t="s">
        <v>13</v>
      </c>
      <c r="D57" s="31" t="s">
        <v>225</v>
      </c>
      <c r="E57" s="32">
        <v>401.50000000000006</v>
      </c>
      <c r="F57" s="33" t="s">
        <v>471</v>
      </c>
      <c r="G57" s="34">
        <v>200</v>
      </c>
      <c r="H57" s="35" t="s">
        <v>367</v>
      </c>
      <c r="I57" s="42">
        <v>200</v>
      </c>
      <c r="J57" s="36">
        <f t="shared" si="7"/>
        <v>402</v>
      </c>
      <c r="K57" s="37">
        <v>13.26</v>
      </c>
      <c r="L57" s="38">
        <f t="shared" si="0"/>
        <v>5330.5199999999995</v>
      </c>
      <c r="M57" s="35"/>
      <c r="N57" s="14"/>
    </row>
    <row r="58" spans="1:14" s="16" customFormat="1" ht="34.5" customHeight="1" x14ac:dyDescent="0.25">
      <c r="A58" s="49">
        <v>38</v>
      </c>
      <c r="B58" s="60" t="s">
        <v>62</v>
      </c>
      <c r="C58" s="61" t="s">
        <v>13</v>
      </c>
      <c r="D58" s="62" t="s">
        <v>218</v>
      </c>
      <c r="E58" s="63">
        <v>277.20000000000005</v>
      </c>
      <c r="F58" s="106" t="s">
        <v>472</v>
      </c>
      <c r="G58" s="54">
        <v>50</v>
      </c>
      <c r="H58" s="52" t="s">
        <v>368</v>
      </c>
      <c r="I58" s="53">
        <v>50</v>
      </c>
      <c r="J58" s="107">
        <f t="shared" si="7"/>
        <v>277</v>
      </c>
      <c r="K58" s="108">
        <v>12.67</v>
      </c>
      <c r="L58" s="109">
        <f t="shared" si="0"/>
        <v>3509.59</v>
      </c>
      <c r="M58" s="52"/>
      <c r="N58" s="14"/>
    </row>
    <row r="59" spans="1:14" s="16" customFormat="1" ht="34.5" customHeight="1" x14ac:dyDescent="0.25">
      <c r="A59" s="28">
        <v>39</v>
      </c>
      <c r="B59" s="39" t="s">
        <v>63</v>
      </c>
      <c r="C59" s="40" t="s">
        <v>64</v>
      </c>
      <c r="D59" s="31" t="s">
        <v>213</v>
      </c>
      <c r="E59" s="32">
        <v>55.000000000000007</v>
      </c>
      <c r="F59" s="33" t="s">
        <v>473</v>
      </c>
      <c r="G59" s="34">
        <v>500</v>
      </c>
      <c r="H59" s="44" t="s">
        <v>64</v>
      </c>
      <c r="I59" s="42">
        <v>500</v>
      </c>
      <c r="J59" s="36">
        <f t="shared" si="7"/>
        <v>55</v>
      </c>
      <c r="K59" s="37">
        <v>35.5</v>
      </c>
      <c r="L59" s="38">
        <f t="shared" si="0"/>
        <v>1952.5</v>
      </c>
      <c r="M59" s="35"/>
      <c r="N59" s="14"/>
    </row>
    <row r="60" spans="1:14" s="16" customFormat="1" ht="34.5" customHeight="1" x14ac:dyDescent="0.25">
      <c r="A60" s="49" t="s">
        <v>656</v>
      </c>
      <c r="B60" s="60" t="s">
        <v>65</v>
      </c>
      <c r="C60" s="61" t="s">
        <v>66</v>
      </c>
      <c r="D60" s="62" t="s">
        <v>207</v>
      </c>
      <c r="E60" s="63">
        <v>29.700000000000003</v>
      </c>
      <c r="F60" s="106" t="s">
        <v>474</v>
      </c>
      <c r="G60" s="54">
        <v>1000</v>
      </c>
      <c r="H60" s="102" t="s">
        <v>66</v>
      </c>
      <c r="I60" s="53">
        <v>1000</v>
      </c>
      <c r="J60" s="107">
        <f t="shared" si="7"/>
        <v>30</v>
      </c>
      <c r="K60" s="108">
        <v>26.05</v>
      </c>
      <c r="L60" s="109">
        <f t="shared" si="0"/>
        <v>781.5</v>
      </c>
      <c r="M60" s="52"/>
      <c r="N60" s="14"/>
    </row>
    <row r="61" spans="1:14" s="16" customFormat="1" ht="34.5" customHeight="1" x14ac:dyDescent="0.25">
      <c r="A61" s="28">
        <v>40</v>
      </c>
      <c r="B61" s="57" t="s">
        <v>600</v>
      </c>
      <c r="C61" s="40" t="s">
        <v>599</v>
      </c>
      <c r="D61" s="31" t="s">
        <v>221</v>
      </c>
      <c r="E61" s="32">
        <v>100</v>
      </c>
      <c r="F61" s="33" t="s">
        <v>601</v>
      </c>
      <c r="G61" s="34">
        <v>2500</v>
      </c>
      <c r="H61" s="44" t="s">
        <v>598</v>
      </c>
      <c r="I61" s="42">
        <v>2500</v>
      </c>
      <c r="J61" s="36">
        <f t="shared" ref="J61" si="8">ROUND(IF(ISBLANK(I61),E61, (G61*E61)/I61),0)</f>
        <v>100</v>
      </c>
      <c r="K61" s="37">
        <v>43.44</v>
      </c>
      <c r="L61" s="38">
        <f t="shared" si="0"/>
        <v>4344</v>
      </c>
      <c r="M61" s="35"/>
      <c r="N61" s="14"/>
    </row>
    <row r="62" spans="1:14" s="16" customFormat="1" ht="34.5" customHeight="1" x14ac:dyDescent="0.25">
      <c r="A62" s="49">
        <v>41</v>
      </c>
      <c r="B62" s="60" t="s">
        <v>234</v>
      </c>
      <c r="C62" s="61" t="s">
        <v>69</v>
      </c>
      <c r="D62" s="62" t="s">
        <v>207</v>
      </c>
      <c r="E62" s="63">
        <v>112.2</v>
      </c>
      <c r="F62" s="106" t="s">
        <v>475</v>
      </c>
      <c r="G62" s="54">
        <v>1000</v>
      </c>
      <c r="H62" s="102" t="s">
        <v>69</v>
      </c>
      <c r="I62" s="53">
        <v>1000</v>
      </c>
      <c r="J62" s="107">
        <f t="shared" si="7"/>
        <v>112</v>
      </c>
      <c r="K62" s="108">
        <v>48.32</v>
      </c>
      <c r="L62" s="109">
        <f t="shared" si="0"/>
        <v>5411.84</v>
      </c>
      <c r="M62" s="52"/>
      <c r="N62" s="14"/>
    </row>
    <row r="63" spans="1:14" s="16" customFormat="1" ht="34.5" customHeight="1" x14ac:dyDescent="0.25">
      <c r="A63" s="28" t="s">
        <v>658</v>
      </c>
      <c r="B63" s="39" t="s">
        <v>70</v>
      </c>
      <c r="C63" s="40" t="s">
        <v>71</v>
      </c>
      <c r="D63" s="31" t="s">
        <v>207</v>
      </c>
      <c r="E63" s="32">
        <v>48.400000000000006</v>
      </c>
      <c r="F63" s="33" t="s">
        <v>476</v>
      </c>
      <c r="G63" s="34">
        <v>1000</v>
      </c>
      <c r="H63" s="44" t="s">
        <v>71</v>
      </c>
      <c r="I63" s="42">
        <v>1000</v>
      </c>
      <c r="J63" s="36">
        <f t="shared" si="7"/>
        <v>48</v>
      </c>
      <c r="K63" s="37">
        <v>28.63</v>
      </c>
      <c r="L63" s="38">
        <f t="shared" si="0"/>
        <v>1374.24</v>
      </c>
      <c r="M63" s="35"/>
      <c r="N63" s="14"/>
    </row>
    <row r="64" spans="1:14" s="16" customFormat="1" ht="34.5" customHeight="1" x14ac:dyDescent="0.25">
      <c r="A64" s="49">
        <v>42</v>
      </c>
      <c r="B64" s="60" t="s">
        <v>72</v>
      </c>
      <c r="C64" s="61" t="s">
        <v>73</v>
      </c>
      <c r="D64" s="62" t="s">
        <v>207</v>
      </c>
      <c r="E64" s="63">
        <v>229.9</v>
      </c>
      <c r="F64" s="106" t="s">
        <v>477</v>
      </c>
      <c r="G64" s="54">
        <v>1000</v>
      </c>
      <c r="H64" s="102" t="s">
        <v>369</v>
      </c>
      <c r="I64" s="53">
        <v>1000</v>
      </c>
      <c r="J64" s="107">
        <f t="shared" si="7"/>
        <v>230</v>
      </c>
      <c r="K64" s="108">
        <v>59.93</v>
      </c>
      <c r="L64" s="109">
        <f t="shared" si="0"/>
        <v>13783.9</v>
      </c>
      <c r="M64" s="52"/>
      <c r="N64" s="14"/>
    </row>
    <row r="65" spans="1:14" s="16" customFormat="1" ht="34.5" customHeight="1" x14ac:dyDescent="0.25">
      <c r="A65" s="28" t="s">
        <v>659</v>
      </c>
      <c r="B65" s="39" t="s">
        <v>74</v>
      </c>
      <c r="C65" s="40" t="s">
        <v>75</v>
      </c>
      <c r="D65" s="31" t="s">
        <v>207</v>
      </c>
      <c r="E65" s="32">
        <v>220.00000000000003</v>
      </c>
      <c r="F65" s="33" t="s">
        <v>478</v>
      </c>
      <c r="G65" s="34">
        <v>1000</v>
      </c>
      <c r="H65" s="44" t="s">
        <v>75</v>
      </c>
      <c r="I65" s="42">
        <v>1000</v>
      </c>
      <c r="J65" s="36">
        <f t="shared" si="7"/>
        <v>220</v>
      </c>
      <c r="K65" s="37">
        <v>26.83</v>
      </c>
      <c r="L65" s="38">
        <f t="shared" si="0"/>
        <v>5902.5999999999995</v>
      </c>
      <c r="M65" s="35"/>
      <c r="N65" s="14"/>
    </row>
    <row r="66" spans="1:14" s="16" customFormat="1" ht="34.5" customHeight="1" x14ac:dyDescent="0.25">
      <c r="A66" s="49">
        <v>43</v>
      </c>
      <c r="B66" s="60" t="s">
        <v>76</v>
      </c>
      <c r="C66" s="61" t="s">
        <v>77</v>
      </c>
      <c r="D66" s="62" t="s">
        <v>207</v>
      </c>
      <c r="E66" s="63">
        <v>215.60000000000002</v>
      </c>
      <c r="F66" s="106" t="s">
        <v>479</v>
      </c>
      <c r="G66" s="54">
        <v>1000</v>
      </c>
      <c r="H66" s="102" t="s">
        <v>77</v>
      </c>
      <c r="I66" s="53">
        <v>1000</v>
      </c>
      <c r="J66" s="107">
        <f t="shared" si="7"/>
        <v>216</v>
      </c>
      <c r="K66" s="108">
        <v>84.69</v>
      </c>
      <c r="L66" s="109">
        <f t="shared" si="0"/>
        <v>18293.04</v>
      </c>
      <c r="M66" s="52"/>
      <c r="N66" s="14"/>
    </row>
    <row r="67" spans="1:14" s="16" customFormat="1" ht="34.5" customHeight="1" x14ac:dyDescent="0.25">
      <c r="A67" s="28" t="s">
        <v>660</v>
      </c>
      <c r="B67" s="39" t="s">
        <v>84</v>
      </c>
      <c r="C67" s="40" t="s">
        <v>85</v>
      </c>
      <c r="D67" s="31" t="s">
        <v>207</v>
      </c>
      <c r="E67" s="32">
        <v>126.50000000000001</v>
      </c>
      <c r="F67" s="33" t="s">
        <v>480</v>
      </c>
      <c r="G67" s="34">
        <v>1000</v>
      </c>
      <c r="H67" s="44" t="s">
        <v>85</v>
      </c>
      <c r="I67" s="42">
        <v>1000</v>
      </c>
      <c r="J67" s="36">
        <f t="shared" si="7"/>
        <v>127</v>
      </c>
      <c r="K67" s="37">
        <v>54.94</v>
      </c>
      <c r="L67" s="38">
        <f t="shared" ref="L67:L128" si="9">J67*K67</f>
        <v>6977.38</v>
      </c>
      <c r="M67" s="35"/>
      <c r="N67" s="14"/>
    </row>
    <row r="68" spans="1:14" s="16" customFormat="1" ht="34.5" customHeight="1" x14ac:dyDescent="0.25">
      <c r="A68" s="49" t="s">
        <v>661</v>
      </c>
      <c r="B68" s="60" t="s">
        <v>86</v>
      </c>
      <c r="C68" s="104" t="s">
        <v>87</v>
      </c>
      <c r="D68" s="62" t="s">
        <v>207</v>
      </c>
      <c r="E68" s="63">
        <v>105.60000000000001</v>
      </c>
      <c r="F68" s="106" t="s">
        <v>481</v>
      </c>
      <c r="G68" s="54">
        <v>1000</v>
      </c>
      <c r="H68" s="105" t="s">
        <v>370</v>
      </c>
      <c r="I68" s="53">
        <v>1000</v>
      </c>
      <c r="J68" s="107">
        <f t="shared" si="7"/>
        <v>106</v>
      </c>
      <c r="K68" s="108">
        <v>54.94</v>
      </c>
      <c r="L68" s="109">
        <f t="shared" si="9"/>
        <v>5823.6399999999994</v>
      </c>
      <c r="M68" s="52"/>
      <c r="N68" s="14"/>
    </row>
    <row r="69" spans="1:14" s="16" customFormat="1" ht="34.5" customHeight="1" x14ac:dyDescent="0.25">
      <c r="A69" s="28" t="s">
        <v>662</v>
      </c>
      <c r="B69" s="39" t="s">
        <v>88</v>
      </c>
      <c r="C69" s="40" t="s">
        <v>89</v>
      </c>
      <c r="D69" s="31" t="s">
        <v>207</v>
      </c>
      <c r="E69" s="32">
        <v>121.00000000000001</v>
      </c>
      <c r="F69" s="33" t="s">
        <v>482</v>
      </c>
      <c r="G69" s="34">
        <v>1000</v>
      </c>
      <c r="H69" s="44" t="s">
        <v>89</v>
      </c>
      <c r="I69" s="42">
        <v>1000</v>
      </c>
      <c r="J69" s="36">
        <f t="shared" si="7"/>
        <v>121</v>
      </c>
      <c r="K69" s="37">
        <v>40.090000000000003</v>
      </c>
      <c r="L69" s="38">
        <f t="shared" si="9"/>
        <v>4850.8900000000003</v>
      </c>
      <c r="M69" s="35"/>
      <c r="N69" s="14"/>
    </row>
    <row r="70" spans="1:14" s="16" customFormat="1" ht="34.5" customHeight="1" x14ac:dyDescent="0.25">
      <c r="A70" s="49">
        <v>44</v>
      </c>
      <c r="B70" s="103" t="s">
        <v>78</v>
      </c>
      <c r="C70" s="61" t="s">
        <v>79</v>
      </c>
      <c r="D70" s="62" t="s">
        <v>207</v>
      </c>
      <c r="E70" s="62">
        <v>146.30000000000001</v>
      </c>
      <c r="F70" s="106" t="s">
        <v>483</v>
      </c>
      <c r="G70" s="54">
        <v>1000</v>
      </c>
      <c r="H70" s="102" t="s">
        <v>79</v>
      </c>
      <c r="I70" s="53">
        <v>1000</v>
      </c>
      <c r="J70" s="107">
        <f t="shared" si="7"/>
        <v>146</v>
      </c>
      <c r="K70" s="108">
        <v>96</v>
      </c>
      <c r="L70" s="109">
        <f t="shared" si="9"/>
        <v>14016</v>
      </c>
      <c r="M70" s="52"/>
      <c r="N70" s="14"/>
    </row>
    <row r="71" spans="1:14" s="16" customFormat="1" ht="34.5" customHeight="1" x14ac:dyDescent="0.25">
      <c r="A71" s="28" t="s">
        <v>664</v>
      </c>
      <c r="B71" s="29" t="s">
        <v>80</v>
      </c>
      <c r="C71" s="40" t="s">
        <v>81</v>
      </c>
      <c r="D71" s="31" t="s">
        <v>207</v>
      </c>
      <c r="E71" s="31">
        <v>150.70000000000002</v>
      </c>
      <c r="F71" s="33" t="s">
        <v>482</v>
      </c>
      <c r="G71" s="34">
        <v>1000</v>
      </c>
      <c r="H71" s="44" t="s">
        <v>81</v>
      </c>
      <c r="I71" s="42">
        <v>1000</v>
      </c>
      <c r="J71" s="36">
        <f t="shared" si="7"/>
        <v>151</v>
      </c>
      <c r="K71" s="37">
        <v>40.090000000000003</v>
      </c>
      <c r="L71" s="38">
        <f t="shared" si="9"/>
        <v>6053.59</v>
      </c>
      <c r="M71" s="35"/>
      <c r="N71" s="14"/>
    </row>
    <row r="72" spans="1:14" s="16" customFormat="1" ht="34.5" customHeight="1" x14ac:dyDescent="0.25">
      <c r="A72" s="49">
        <v>45</v>
      </c>
      <c r="B72" s="60" t="s">
        <v>82</v>
      </c>
      <c r="C72" s="61" t="s">
        <v>83</v>
      </c>
      <c r="D72" s="62" t="s">
        <v>207</v>
      </c>
      <c r="E72" s="63">
        <v>80.300000000000011</v>
      </c>
      <c r="F72" s="106" t="s">
        <v>484</v>
      </c>
      <c r="G72" s="54">
        <v>1000</v>
      </c>
      <c r="H72" s="102" t="s">
        <v>83</v>
      </c>
      <c r="I72" s="53">
        <v>1000</v>
      </c>
      <c r="J72" s="107">
        <f t="shared" si="7"/>
        <v>80</v>
      </c>
      <c r="K72" s="108">
        <v>126.12</v>
      </c>
      <c r="L72" s="109">
        <f t="shared" si="9"/>
        <v>10089.6</v>
      </c>
      <c r="M72" s="52"/>
      <c r="N72" s="14"/>
    </row>
    <row r="73" spans="1:14" s="16" customFormat="1" ht="34.5" customHeight="1" x14ac:dyDescent="0.25">
      <c r="A73" s="28">
        <v>46</v>
      </c>
      <c r="B73" s="29" t="s">
        <v>90</v>
      </c>
      <c r="C73" s="40" t="s">
        <v>91</v>
      </c>
      <c r="D73" s="31" t="s">
        <v>207</v>
      </c>
      <c r="E73" s="31">
        <v>424.6</v>
      </c>
      <c r="F73" s="33" t="s">
        <v>485</v>
      </c>
      <c r="G73" s="34">
        <v>1000</v>
      </c>
      <c r="H73" s="44" t="s">
        <v>91</v>
      </c>
      <c r="I73" s="42">
        <v>1000</v>
      </c>
      <c r="J73" s="36">
        <f t="shared" si="7"/>
        <v>425</v>
      </c>
      <c r="K73" s="37">
        <v>71.069999999999993</v>
      </c>
      <c r="L73" s="38">
        <f t="shared" si="9"/>
        <v>30204.749999999996</v>
      </c>
      <c r="M73" s="35"/>
      <c r="N73" s="14"/>
    </row>
    <row r="74" spans="1:14" s="16" customFormat="1" ht="34.5" customHeight="1" x14ac:dyDescent="0.25">
      <c r="A74" s="49">
        <v>47</v>
      </c>
      <c r="B74" s="103" t="s">
        <v>317</v>
      </c>
      <c r="C74" s="121" t="s">
        <v>318</v>
      </c>
      <c r="D74" s="62" t="s">
        <v>207</v>
      </c>
      <c r="E74" s="62">
        <v>110.00000000000001</v>
      </c>
      <c r="F74" s="106" t="s">
        <v>486</v>
      </c>
      <c r="G74" s="54">
        <v>1000</v>
      </c>
      <c r="H74" s="122" t="s">
        <v>318</v>
      </c>
      <c r="I74" s="53">
        <v>1000</v>
      </c>
      <c r="J74" s="107">
        <f t="shared" si="7"/>
        <v>110</v>
      </c>
      <c r="K74" s="108">
        <v>86.86</v>
      </c>
      <c r="L74" s="109">
        <f t="shared" si="9"/>
        <v>9554.6</v>
      </c>
      <c r="M74" s="52"/>
      <c r="N74" s="14"/>
    </row>
    <row r="75" spans="1:14" s="16" customFormat="1" ht="34.5" customHeight="1" x14ac:dyDescent="0.25">
      <c r="A75" s="28" t="s">
        <v>665</v>
      </c>
      <c r="B75" s="29" t="s">
        <v>319</v>
      </c>
      <c r="C75" s="182" t="s">
        <v>320</v>
      </c>
      <c r="D75" s="31" t="s">
        <v>207</v>
      </c>
      <c r="E75" s="31">
        <v>82.5</v>
      </c>
      <c r="F75" s="33" t="s">
        <v>487</v>
      </c>
      <c r="G75" s="34">
        <v>1000</v>
      </c>
      <c r="H75" s="183" t="s">
        <v>371</v>
      </c>
      <c r="I75" s="42">
        <v>1000</v>
      </c>
      <c r="J75" s="36">
        <f t="shared" si="7"/>
        <v>83</v>
      </c>
      <c r="K75" s="37">
        <v>75.64</v>
      </c>
      <c r="L75" s="38">
        <f t="shared" si="9"/>
        <v>6278.12</v>
      </c>
      <c r="M75" s="35"/>
      <c r="N75" s="14"/>
    </row>
    <row r="76" spans="1:14" s="16" customFormat="1" ht="34.5" customHeight="1" x14ac:dyDescent="0.25">
      <c r="A76" s="49">
        <v>48</v>
      </c>
      <c r="B76" s="103" t="s">
        <v>339</v>
      </c>
      <c r="C76" s="116" t="s">
        <v>13</v>
      </c>
      <c r="D76" s="62" t="s">
        <v>207</v>
      </c>
      <c r="E76" s="63">
        <v>214.50000000000003</v>
      </c>
      <c r="F76" s="106" t="s">
        <v>488</v>
      </c>
      <c r="G76" s="54">
        <v>1000</v>
      </c>
      <c r="H76" s="52" t="s">
        <v>372</v>
      </c>
      <c r="I76" s="53">
        <v>1000</v>
      </c>
      <c r="J76" s="107">
        <f t="shared" si="7"/>
        <v>215</v>
      </c>
      <c r="K76" s="108">
        <v>49.84</v>
      </c>
      <c r="L76" s="109">
        <f t="shared" si="9"/>
        <v>10715.6</v>
      </c>
      <c r="M76" s="52"/>
      <c r="N76" s="14"/>
    </row>
    <row r="77" spans="1:14" s="16" customFormat="1" ht="34.5" customHeight="1" x14ac:dyDescent="0.25">
      <c r="A77" s="28" t="s">
        <v>666</v>
      </c>
      <c r="B77" s="29" t="s">
        <v>340</v>
      </c>
      <c r="C77" s="184" t="s">
        <v>13</v>
      </c>
      <c r="D77" s="31" t="s">
        <v>207</v>
      </c>
      <c r="E77" s="32">
        <v>187.00000000000003</v>
      </c>
      <c r="F77" s="33" t="s">
        <v>489</v>
      </c>
      <c r="G77" s="34">
        <v>1000</v>
      </c>
      <c r="H77" s="35" t="s">
        <v>373</v>
      </c>
      <c r="I77" s="42">
        <v>1000</v>
      </c>
      <c r="J77" s="36">
        <f t="shared" si="7"/>
        <v>187</v>
      </c>
      <c r="K77" s="37">
        <v>25.49</v>
      </c>
      <c r="L77" s="38">
        <f t="shared" si="9"/>
        <v>4766.63</v>
      </c>
      <c r="M77" s="35"/>
      <c r="N77" s="14"/>
    </row>
    <row r="78" spans="1:14" s="16" customFormat="1" ht="34.5" customHeight="1" x14ac:dyDescent="0.25">
      <c r="A78" s="49">
        <v>49</v>
      </c>
      <c r="B78" s="60" t="s">
        <v>251</v>
      </c>
      <c r="C78" s="61" t="s">
        <v>67</v>
      </c>
      <c r="D78" s="62" t="s">
        <v>207</v>
      </c>
      <c r="E78" s="63">
        <v>154</v>
      </c>
      <c r="F78" s="106" t="s">
        <v>490</v>
      </c>
      <c r="G78" s="54">
        <v>1000</v>
      </c>
      <c r="H78" s="102" t="s">
        <v>67</v>
      </c>
      <c r="I78" s="53">
        <v>1000</v>
      </c>
      <c r="J78" s="107">
        <f t="shared" si="7"/>
        <v>154</v>
      </c>
      <c r="K78" s="108">
        <v>54.2</v>
      </c>
      <c r="L78" s="109">
        <f t="shared" si="9"/>
        <v>8346.8000000000011</v>
      </c>
      <c r="M78" s="52"/>
      <c r="N78" s="14"/>
    </row>
    <row r="79" spans="1:14" s="16" customFormat="1" ht="34.5" customHeight="1" x14ac:dyDescent="0.25">
      <c r="A79" s="28">
        <v>50</v>
      </c>
      <c r="B79" s="39" t="s">
        <v>341</v>
      </c>
      <c r="C79" s="40" t="s">
        <v>343</v>
      </c>
      <c r="D79" s="31" t="s">
        <v>213</v>
      </c>
      <c r="E79" s="32">
        <v>104.50000000000001</v>
      </c>
      <c r="F79" s="33" t="s">
        <v>491</v>
      </c>
      <c r="G79" s="34">
        <v>500</v>
      </c>
      <c r="H79" s="44" t="s">
        <v>343</v>
      </c>
      <c r="I79" s="42">
        <v>500</v>
      </c>
      <c r="J79" s="36">
        <f t="shared" si="7"/>
        <v>105</v>
      </c>
      <c r="K79" s="37">
        <v>32.76</v>
      </c>
      <c r="L79" s="38">
        <f t="shared" si="9"/>
        <v>3439.7999999999997</v>
      </c>
      <c r="M79" s="35"/>
      <c r="N79" s="14"/>
    </row>
    <row r="80" spans="1:14" s="16" customFormat="1" ht="34.5" customHeight="1" x14ac:dyDescent="0.25">
      <c r="A80" s="49" t="s">
        <v>667</v>
      </c>
      <c r="B80" s="60" t="s">
        <v>344</v>
      </c>
      <c r="C80" s="61" t="s">
        <v>68</v>
      </c>
      <c r="D80" s="62" t="s">
        <v>207</v>
      </c>
      <c r="E80" s="63">
        <v>137.5</v>
      </c>
      <c r="F80" s="106" t="s">
        <v>492</v>
      </c>
      <c r="G80" s="54">
        <v>1000</v>
      </c>
      <c r="H80" s="102" t="s">
        <v>68</v>
      </c>
      <c r="I80" s="53">
        <v>1000</v>
      </c>
      <c r="J80" s="107">
        <f t="shared" si="7"/>
        <v>138</v>
      </c>
      <c r="K80" s="108">
        <v>32</v>
      </c>
      <c r="L80" s="109">
        <f t="shared" si="9"/>
        <v>4416</v>
      </c>
      <c r="M80" s="52"/>
      <c r="N80" s="14"/>
    </row>
    <row r="81" spans="1:14" s="16" customFormat="1" ht="34.5" customHeight="1" x14ac:dyDescent="0.25">
      <c r="A81" s="28">
        <v>51</v>
      </c>
      <c r="B81" s="185" t="s">
        <v>206</v>
      </c>
      <c r="C81" s="40" t="s">
        <v>13</v>
      </c>
      <c r="D81" s="31" t="s">
        <v>207</v>
      </c>
      <c r="E81" s="32">
        <v>101.2</v>
      </c>
      <c r="F81" s="33" t="s">
        <v>493</v>
      </c>
      <c r="G81" s="34">
        <v>1000</v>
      </c>
      <c r="H81" s="35" t="s">
        <v>374</v>
      </c>
      <c r="I81" s="186">
        <v>500</v>
      </c>
      <c r="J81" s="36">
        <f t="shared" ref="J81" si="10">ROUND(IF(ISBLANK(I81),E81, (G81*E81)/I81),0)</f>
        <v>202</v>
      </c>
      <c r="K81" s="37">
        <v>13.41</v>
      </c>
      <c r="L81" s="38">
        <f t="shared" si="9"/>
        <v>2708.82</v>
      </c>
      <c r="M81" s="35"/>
      <c r="N81" s="14"/>
    </row>
    <row r="82" spans="1:14" s="16" customFormat="1" ht="34.5" customHeight="1" x14ac:dyDescent="0.25">
      <c r="A82" s="49">
        <v>52</v>
      </c>
      <c r="B82" s="93" t="s">
        <v>643</v>
      </c>
      <c r="C82" s="61" t="s">
        <v>13</v>
      </c>
      <c r="D82" s="62" t="s">
        <v>207</v>
      </c>
      <c r="E82" s="63">
        <v>100</v>
      </c>
      <c r="F82" s="106" t="s">
        <v>642</v>
      </c>
      <c r="G82" s="54">
        <v>1000</v>
      </c>
      <c r="H82" s="52"/>
      <c r="I82" s="123">
        <v>500</v>
      </c>
      <c r="J82" s="107">
        <f t="shared" si="7"/>
        <v>200</v>
      </c>
      <c r="K82" s="108">
        <v>29.58</v>
      </c>
      <c r="L82" s="109">
        <f t="shared" si="9"/>
        <v>5916</v>
      </c>
      <c r="M82" s="52"/>
      <c r="N82" s="14"/>
    </row>
    <row r="83" spans="1:14" s="16" customFormat="1" ht="34.5" customHeight="1" x14ac:dyDescent="0.25">
      <c r="A83" s="28">
        <v>53</v>
      </c>
      <c r="B83" s="39" t="s">
        <v>92</v>
      </c>
      <c r="C83" s="40" t="s">
        <v>13</v>
      </c>
      <c r="D83" s="31" t="s">
        <v>222</v>
      </c>
      <c r="E83" s="32">
        <v>553.30000000000007</v>
      </c>
      <c r="F83" s="33" t="s">
        <v>494</v>
      </c>
      <c r="G83" s="34">
        <v>2000</v>
      </c>
      <c r="H83" s="35" t="s">
        <v>434</v>
      </c>
      <c r="I83" s="186">
        <v>1000</v>
      </c>
      <c r="J83" s="36">
        <f t="shared" si="7"/>
        <v>1107</v>
      </c>
      <c r="K83" s="37">
        <v>13.29</v>
      </c>
      <c r="L83" s="38">
        <f t="shared" si="9"/>
        <v>14712.029999999999</v>
      </c>
      <c r="M83" s="35"/>
      <c r="N83" s="14"/>
    </row>
    <row r="84" spans="1:14" s="16" customFormat="1" ht="34.5" customHeight="1" x14ac:dyDescent="0.25">
      <c r="A84" s="49">
        <v>54</v>
      </c>
      <c r="B84" s="60" t="s">
        <v>93</v>
      </c>
      <c r="C84" s="61" t="s">
        <v>13</v>
      </c>
      <c r="D84" s="62" t="s">
        <v>208</v>
      </c>
      <c r="E84" s="63">
        <v>95.7</v>
      </c>
      <c r="F84" s="106" t="s">
        <v>495</v>
      </c>
      <c r="G84" s="54">
        <v>5000</v>
      </c>
      <c r="H84" s="52" t="s">
        <v>376</v>
      </c>
      <c r="I84" s="53">
        <v>5000</v>
      </c>
      <c r="J84" s="107">
        <f t="shared" si="7"/>
        <v>96</v>
      </c>
      <c r="K84" s="108">
        <v>83.67</v>
      </c>
      <c r="L84" s="109">
        <f t="shared" si="9"/>
        <v>8032.32</v>
      </c>
      <c r="M84" s="52"/>
      <c r="N84" s="14"/>
    </row>
    <row r="85" spans="1:14" s="16" customFormat="1" ht="34.5" customHeight="1" x14ac:dyDescent="0.25">
      <c r="A85" s="28">
        <v>55</v>
      </c>
      <c r="B85" s="39" t="s">
        <v>95</v>
      </c>
      <c r="C85" s="40" t="s">
        <v>96</v>
      </c>
      <c r="D85" s="31" t="s">
        <v>209</v>
      </c>
      <c r="E85" s="32">
        <v>118.80000000000001</v>
      </c>
      <c r="F85" s="33" t="s">
        <v>496</v>
      </c>
      <c r="G85" s="34">
        <v>4</v>
      </c>
      <c r="H85" s="35" t="s">
        <v>96</v>
      </c>
      <c r="I85" s="42">
        <v>4</v>
      </c>
      <c r="J85" s="36">
        <f t="shared" si="7"/>
        <v>119</v>
      </c>
      <c r="K85" s="37">
        <v>70.900000000000006</v>
      </c>
      <c r="L85" s="38">
        <f t="shared" si="9"/>
        <v>8437.1</v>
      </c>
      <c r="M85" s="35"/>
      <c r="N85" s="14"/>
    </row>
    <row r="86" spans="1:14" s="16" customFormat="1" ht="34.5" customHeight="1" x14ac:dyDescent="0.25">
      <c r="A86" s="49">
        <v>56</v>
      </c>
      <c r="B86" s="60" t="s">
        <v>336</v>
      </c>
      <c r="C86" s="61" t="s">
        <v>13</v>
      </c>
      <c r="D86" s="62" t="s">
        <v>122</v>
      </c>
      <c r="E86" s="63">
        <v>128.70000000000002</v>
      </c>
      <c r="F86" s="106" t="s">
        <v>497</v>
      </c>
      <c r="G86" s="54">
        <v>50</v>
      </c>
      <c r="H86" s="52" t="s">
        <v>377</v>
      </c>
      <c r="I86" s="53">
        <v>44</v>
      </c>
      <c r="J86" s="107">
        <f t="shared" si="7"/>
        <v>146</v>
      </c>
      <c r="K86" s="108">
        <v>26.79</v>
      </c>
      <c r="L86" s="109">
        <f t="shared" si="9"/>
        <v>3911.3399999999997</v>
      </c>
      <c r="M86" s="52"/>
      <c r="N86" s="14"/>
    </row>
    <row r="87" spans="1:14" s="16" customFormat="1" ht="34.5" customHeight="1" x14ac:dyDescent="0.25">
      <c r="A87" s="28">
        <v>57</v>
      </c>
      <c r="B87" s="39" t="s">
        <v>97</v>
      </c>
      <c r="C87" s="40" t="s">
        <v>98</v>
      </c>
      <c r="D87" s="31" t="s">
        <v>94</v>
      </c>
      <c r="E87" s="32">
        <v>106.7</v>
      </c>
      <c r="F87" s="33" t="s">
        <v>640</v>
      </c>
      <c r="G87" s="34">
        <v>4</v>
      </c>
      <c r="H87" s="35" t="s">
        <v>378</v>
      </c>
      <c r="I87" s="42">
        <v>4</v>
      </c>
      <c r="J87" s="36">
        <f t="shared" si="7"/>
        <v>107</v>
      </c>
      <c r="K87" s="37">
        <v>62.72</v>
      </c>
      <c r="L87" s="38">
        <f t="shared" si="9"/>
        <v>6711.04</v>
      </c>
      <c r="M87" s="35"/>
      <c r="N87" s="14"/>
    </row>
    <row r="88" spans="1:14" s="16" customFormat="1" ht="34.5" customHeight="1" x14ac:dyDescent="0.25">
      <c r="A88" s="49">
        <v>58</v>
      </c>
      <c r="B88" s="60" t="s">
        <v>99</v>
      </c>
      <c r="C88" s="61" t="s">
        <v>13</v>
      </c>
      <c r="D88" s="62" t="s">
        <v>210</v>
      </c>
      <c r="E88" s="63">
        <v>53.900000000000006</v>
      </c>
      <c r="F88" s="106" t="s">
        <v>498</v>
      </c>
      <c r="G88" s="54">
        <v>1600</v>
      </c>
      <c r="H88" s="52" t="s">
        <v>379</v>
      </c>
      <c r="I88" s="53">
        <v>1600</v>
      </c>
      <c r="J88" s="107">
        <f t="shared" si="7"/>
        <v>54</v>
      </c>
      <c r="K88" s="108">
        <v>13.95</v>
      </c>
      <c r="L88" s="109">
        <f t="shared" si="9"/>
        <v>753.3</v>
      </c>
      <c r="M88" s="52"/>
      <c r="N88" s="14"/>
    </row>
    <row r="89" spans="1:14" s="16" customFormat="1" ht="34.5" customHeight="1" x14ac:dyDescent="0.25">
      <c r="A89" s="28">
        <v>59</v>
      </c>
      <c r="B89" s="39" t="s">
        <v>275</v>
      </c>
      <c r="C89" s="40" t="s">
        <v>13</v>
      </c>
      <c r="D89" s="31" t="s">
        <v>210</v>
      </c>
      <c r="E89" s="32">
        <v>66</v>
      </c>
      <c r="F89" s="33" t="s">
        <v>499</v>
      </c>
      <c r="G89" s="34">
        <v>1600</v>
      </c>
      <c r="H89" s="35" t="s">
        <v>380</v>
      </c>
      <c r="I89" s="42">
        <v>1600</v>
      </c>
      <c r="J89" s="36">
        <f t="shared" si="7"/>
        <v>66</v>
      </c>
      <c r="K89" s="37">
        <v>15.34</v>
      </c>
      <c r="L89" s="38">
        <f t="shared" si="9"/>
        <v>1012.4399999999999</v>
      </c>
      <c r="M89" s="35"/>
      <c r="N89" s="14"/>
    </row>
    <row r="90" spans="1:14" s="16" customFormat="1" ht="34.5" customHeight="1" x14ac:dyDescent="0.25">
      <c r="A90" s="49">
        <v>60</v>
      </c>
      <c r="B90" s="60" t="s">
        <v>100</v>
      </c>
      <c r="C90" s="61" t="s">
        <v>13</v>
      </c>
      <c r="D90" s="62" t="s">
        <v>101</v>
      </c>
      <c r="E90" s="63">
        <v>482.90000000000003</v>
      </c>
      <c r="F90" s="106" t="s">
        <v>500</v>
      </c>
      <c r="G90" s="54">
        <v>2000</v>
      </c>
      <c r="H90" s="52" t="s">
        <v>381</v>
      </c>
      <c r="I90" s="53">
        <v>2000</v>
      </c>
      <c r="J90" s="107">
        <f t="shared" si="7"/>
        <v>483</v>
      </c>
      <c r="K90" s="108">
        <v>9.8800000000000008</v>
      </c>
      <c r="L90" s="109">
        <f t="shared" si="9"/>
        <v>4772.04</v>
      </c>
      <c r="M90" s="52"/>
      <c r="N90" s="14"/>
    </row>
    <row r="91" spans="1:14" s="16" customFormat="1" ht="34.5" customHeight="1" x14ac:dyDescent="0.25">
      <c r="A91" s="28">
        <v>61</v>
      </c>
      <c r="B91" s="39" t="s">
        <v>102</v>
      </c>
      <c r="C91" s="40" t="s">
        <v>13</v>
      </c>
      <c r="D91" s="31" t="s">
        <v>101</v>
      </c>
      <c r="E91" s="32">
        <v>563.20000000000005</v>
      </c>
      <c r="F91" s="33" t="s">
        <v>501</v>
      </c>
      <c r="G91" s="34">
        <v>2000</v>
      </c>
      <c r="H91" s="35" t="s">
        <v>382</v>
      </c>
      <c r="I91" s="42">
        <v>2000</v>
      </c>
      <c r="J91" s="36">
        <f t="shared" si="7"/>
        <v>563</v>
      </c>
      <c r="K91" s="37">
        <v>14.99</v>
      </c>
      <c r="L91" s="38">
        <f t="shared" si="9"/>
        <v>8439.3700000000008</v>
      </c>
      <c r="M91" s="35"/>
      <c r="N91" s="187"/>
    </row>
    <row r="92" spans="1:14" s="16" customFormat="1" ht="34.5" customHeight="1" x14ac:dyDescent="0.25">
      <c r="A92" s="49">
        <v>62</v>
      </c>
      <c r="B92" s="60" t="s">
        <v>103</v>
      </c>
      <c r="C92" s="61" t="s">
        <v>13</v>
      </c>
      <c r="D92" s="62" t="s">
        <v>104</v>
      </c>
      <c r="E92" s="63">
        <v>148.5</v>
      </c>
      <c r="F92" s="106" t="s">
        <v>502</v>
      </c>
      <c r="G92" s="54">
        <v>1000</v>
      </c>
      <c r="H92" s="52" t="s">
        <v>383</v>
      </c>
      <c r="I92" s="53">
        <v>1000</v>
      </c>
      <c r="J92" s="107">
        <f t="shared" si="7"/>
        <v>149</v>
      </c>
      <c r="K92" s="108">
        <v>21.64</v>
      </c>
      <c r="L92" s="109">
        <f t="shared" si="9"/>
        <v>3224.36</v>
      </c>
      <c r="M92" s="52"/>
      <c r="N92" s="14"/>
    </row>
    <row r="93" spans="1:14" s="16" customFormat="1" ht="34.5" customHeight="1" x14ac:dyDescent="0.25">
      <c r="A93" s="28">
        <v>63</v>
      </c>
      <c r="B93" s="39" t="s">
        <v>105</v>
      </c>
      <c r="C93" s="40" t="s">
        <v>13</v>
      </c>
      <c r="D93" s="31" t="s">
        <v>104</v>
      </c>
      <c r="E93" s="32">
        <v>166.10000000000002</v>
      </c>
      <c r="F93" s="33" t="s">
        <v>503</v>
      </c>
      <c r="G93" s="34">
        <v>1000</v>
      </c>
      <c r="H93" s="35" t="s">
        <v>384</v>
      </c>
      <c r="I93" s="42">
        <v>1000</v>
      </c>
      <c r="J93" s="36">
        <f t="shared" si="7"/>
        <v>166</v>
      </c>
      <c r="K93" s="37">
        <v>25.5</v>
      </c>
      <c r="L93" s="38">
        <f t="shared" si="9"/>
        <v>4233</v>
      </c>
      <c r="M93" s="35"/>
      <c r="N93" s="14"/>
    </row>
    <row r="94" spans="1:14" s="16" customFormat="1" ht="34.5" customHeight="1" x14ac:dyDescent="0.25">
      <c r="A94" s="49">
        <v>64</v>
      </c>
      <c r="B94" s="60" t="s">
        <v>106</v>
      </c>
      <c r="C94" s="61" t="s">
        <v>13</v>
      </c>
      <c r="D94" s="62" t="s">
        <v>107</v>
      </c>
      <c r="E94" s="63">
        <v>446.6</v>
      </c>
      <c r="F94" s="106" t="s">
        <v>504</v>
      </c>
      <c r="G94" s="54">
        <v>500</v>
      </c>
      <c r="H94" s="52" t="s">
        <v>385</v>
      </c>
      <c r="I94" s="53">
        <v>500</v>
      </c>
      <c r="J94" s="107">
        <f t="shared" si="7"/>
        <v>447</v>
      </c>
      <c r="K94" s="108">
        <v>23.15</v>
      </c>
      <c r="L94" s="109">
        <f t="shared" si="9"/>
        <v>10348.049999999999</v>
      </c>
      <c r="M94" s="52"/>
      <c r="N94" s="14"/>
    </row>
    <row r="95" spans="1:14" s="16" customFormat="1" ht="34.5" customHeight="1" x14ac:dyDescent="0.25">
      <c r="A95" s="28">
        <v>65</v>
      </c>
      <c r="B95" s="39" t="s">
        <v>108</v>
      </c>
      <c r="C95" s="40" t="s">
        <v>13</v>
      </c>
      <c r="D95" s="31" t="s">
        <v>211</v>
      </c>
      <c r="E95" s="32">
        <v>270.60000000000002</v>
      </c>
      <c r="F95" s="33" t="s">
        <v>505</v>
      </c>
      <c r="G95" s="34">
        <v>2400</v>
      </c>
      <c r="H95" s="35" t="s">
        <v>386</v>
      </c>
      <c r="I95" s="42">
        <v>2400</v>
      </c>
      <c r="J95" s="36">
        <f t="shared" si="7"/>
        <v>271</v>
      </c>
      <c r="K95" s="37">
        <v>57.93</v>
      </c>
      <c r="L95" s="38">
        <f t="shared" si="9"/>
        <v>15699.03</v>
      </c>
      <c r="M95" s="35"/>
      <c r="N95" s="14"/>
    </row>
    <row r="96" spans="1:14" s="16" customFormat="1" ht="34.5" customHeight="1" x14ac:dyDescent="0.25">
      <c r="A96" s="49">
        <v>66</v>
      </c>
      <c r="B96" s="60" t="s">
        <v>109</v>
      </c>
      <c r="C96" s="61" t="s">
        <v>13</v>
      </c>
      <c r="D96" s="62" t="s">
        <v>212</v>
      </c>
      <c r="E96" s="63">
        <v>134.20000000000002</v>
      </c>
      <c r="F96" s="106" t="s">
        <v>506</v>
      </c>
      <c r="G96" s="54">
        <v>3000</v>
      </c>
      <c r="H96" s="52" t="s">
        <v>387</v>
      </c>
      <c r="I96" s="53">
        <v>3000</v>
      </c>
      <c r="J96" s="107">
        <f t="shared" si="7"/>
        <v>134</v>
      </c>
      <c r="K96" s="108">
        <v>51.07</v>
      </c>
      <c r="L96" s="109">
        <f t="shared" si="9"/>
        <v>6843.38</v>
      </c>
      <c r="M96" s="52"/>
      <c r="N96" s="14"/>
    </row>
    <row r="97" spans="1:14" s="16" customFormat="1" ht="34.5" customHeight="1" x14ac:dyDescent="0.25">
      <c r="A97" s="28">
        <v>67</v>
      </c>
      <c r="B97" s="29" t="s">
        <v>331</v>
      </c>
      <c r="C97" s="40" t="s">
        <v>276</v>
      </c>
      <c r="D97" s="31" t="s">
        <v>207</v>
      </c>
      <c r="E97" s="31">
        <v>825.00000000000011</v>
      </c>
      <c r="F97" s="33" t="s">
        <v>507</v>
      </c>
      <c r="G97" s="34">
        <v>1000</v>
      </c>
      <c r="H97" s="35" t="s">
        <v>276</v>
      </c>
      <c r="I97" s="42">
        <v>1000</v>
      </c>
      <c r="J97" s="36">
        <f t="shared" si="7"/>
        <v>825</v>
      </c>
      <c r="K97" s="37">
        <v>45.64</v>
      </c>
      <c r="L97" s="38">
        <f t="shared" si="9"/>
        <v>37653</v>
      </c>
      <c r="M97" s="35"/>
      <c r="N97" s="14"/>
    </row>
    <row r="98" spans="1:14" s="16" customFormat="1" ht="34.5" customHeight="1" x14ac:dyDescent="0.25">
      <c r="A98" s="64">
        <v>68</v>
      </c>
      <c r="B98" s="65" t="s">
        <v>110</v>
      </c>
      <c r="C98" s="49" t="s">
        <v>277</v>
      </c>
      <c r="D98" s="62" t="s">
        <v>244</v>
      </c>
      <c r="E98" s="67">
        <v>1805.1000000000001</v>
      </c>
      <c r="F98" s="112" t="s">
        <v>508</v>
      </c>
      <c r="G98" s="69">
        <v>1000</v>
      </c>
      <c r="H98" s="70" t="s">
        <v>278</v>
      </c>
      <c r="I98" s="71">
        <v>1000</v>
      </c>
      <c r="J98" s="113">
        <f t="shared" si="7"/>
        <v>1805</v>
      </c>
      <c r="K98" s="114">
        <v>67.5</v>
      </c>
      <c r="L98" s="115">
        <f t="shared" si="9"/>
        <v>121837.5</v>
      </c>
      <c r="M98" s="70"/>
      <c r="N98" s="14"/>
    </row>
    <row r="99" spans="1:14" s="16" customFormat="1" ht="34.5" customHeight="1" x14ac:dyDescent="0.25">
      <c r="A99" s="64"/>
      <c r="B99" s="65"/>
      <c r="C99" s="104" t="s">
        <v>111</v>
      </c>
      <c r="D99" s="62" t="s">
        <v>244</v>
      </c>
      <c r="E99" s="67" t="e">
        <v>#N/A</v>
      </c>
      <c r="F99" s="117"/>
      <c r="G99" s="69"/>
      <c r="H99" s="70"/>
      <c r="I99" s="71"/>
      <c r="J99" s="113"/>
      <c r="K99" s="114" t="e">
        <v>#N/A</v>
      </c>
      <c r="L99" s="118"/>
      <c r="M99" s="70"/>
      <c r="N99" s="14"/>
    </row>
    <row r="100" spans="1:14" s="16" customFormat="1" ht="34.5" customHeight="1" x14ac:dyDescent="0.25">
      <c r="A100" s="64"/>
      <c r="B100" s="65"/>
      <c r="C100" s="104" t="s">
        <v>278</v>
      </c>
      <c r="D100" s="62" t="s">
        <v>244</v>
      </c>
      <c r="E100" s="67" t="e">
        <v>#N/A</v>
      </c>
      <c r="F100" s="119"/>
      <c r="G100" s="69"/>
      <c r="H100" s="70"/>
      <c r="I100" s="71"/>
      <c r="J100" s="113"/>
      <c r="K100" s="114" t="e">
        <v>#N/A</v>
      </c>
      <c r="L100" s="120"/>
      <c r="M100" s="70"/>
      <c r="N100" s="14"/>
    </row>
    <row r="101" spans="1:14" s="16" customFormat="1" ht="34.5" customHeight="1" x14ac:dyDescent="0.25">
      <c r="A101" s="165">
        <v>69</v>
      </c>
      <c r="B101" s="166" t="s">
        <v>113</v>
      </c>
      <c r="C101" s="30" t="s">
        <v>279</v>
      </c>
      <c r="D101" s="31" t="s">
        <v>244</v>
      </c>
      <c r="E101" s="168">
        <v>1431.1000000000001</v>
      </c>
      <c r="F101" s="188" t="s">
        <v>509</v>
      </c>
      <c r="G101" s="169">
        <v>1000</v>
      </c>
      <c r="H101" s="170" t="s">
        <v>280</v>
      </c>
      <c r="I101" s="171">
        <v>1000</v>
      </c>
      <c r="J101" s="189">
        <f>ROUND(IF(ISBLANK(I101),E101, (G101*E101)/I101),0)</f>
        <v>1431</v>
      </c>
      <c r="K101" s="190">
        <v>67.5</v>
      </c>
      <c r="L101" s="191">
        <f t="shared" si="9"/>
        <v>96592.5</v>
      </c>
      <c r="M101" s="170"/>
      <c r="N101" s="14"/>
    </row>
    <row r="102" spans="1:14" s="16" customFormat="1" ht="34.5" customHeight="1" x14ac:dyDescent="0.25">
      <c r="A102" s="165"/>
      <c r="B102" s="166"/>
      <c r="C102" s="40" t="s">
        <v>114</v>
      </c>
      <c r="D102" s="28" t="s">
        <v>244</v>
      </c>
      <c r="E102" s="168" t="e">
        <v>#N/A</v>
      </c>
      <c r="F102" s="192"/>
      <c r="G102" s="169"/>
      <c r="H102" s="170"/>
      <c r="I102" s="171"/>
      <c r="J102" s="189"/>
      <c r="K102" s="190" t="e">
        <v>#N/A</v>
      </c>
      <c r="L102" s="193"/>
      <c r="M102" s="170"/>
      <c r="N102" s="14"/>
    </row>
    <row r="103" spans="1:14" s="16" customFormat="1" ht="34.5" customHeight="1" x14ac:dyDescent="0.25">
      <c r="A103" s="165"/>
      <c r="B103" s="166"/>
      <c r="C103" s="30" t="s">
        <v>280</v>
      </c>
      <c r="D103" s="31" t="s">
        <v>244</v>
      </c>
      <c r="E103" s="168" t="e">
        <v>#N/A</v>
      </c>
      <c r="F103" s="194"/>
      <c r="G103" s="169"/>
      <c r="H103" s="170"/>
      <c r="I103" s="171"/>
      <c r="J103" s="189"/>
      <c r="K103" s="190" t="e">
        <v>#N/A</v>
      </c>
      <c r="L103" s="195"/>
      <c r="M103" s="170"/>
      <c r="N103" s="14"/>
    </row>
    <row r="104" spans="1:14" s="16" customFormat="1" ht="34.5" customHeight="1" x14ac:dyDescent="0.25">
      <c r="A104" s="64">
        <v>70</v>
      </c>
      <c r="B104" s="65" t="s">
        <v>115</v>
      </c>
      <c r="C104" s="104" t="s">
        <v>281</v>
      </c>
      <c r="D104" s="62" t="s">
        <v>244</v>
      </c>
      <c r="E104" s="67">
        <v>103.4</v>
      </c>
      <c r="F104" s="112" t="s">
        <v>510</v>
      </c>
      <c r="G104" s="69">
        <v>1000</v>
      </c>
      <c r="H104" s="70" t="s">
        <v>282</v>
      </c>
      <c r="I104" s="124">
        <v>1000</v>
      </c>
      <c r="J104" s="113">
        <f>ROUND(IF(ISBLANK(I104),E104, (G104*E104)/I104),0)</f>
        <v>103</v>
      </c>
      <c r="K104" s="114">
        <v>67.5</v>
      </c>
      <c r="L104" s="115">
        <f t="shared" si="9"/>
        <v>6952.5</v>
      </c>
      <c r="M104" s="70"/>
      <c r="N104" s="14"/>
    </row>
    <row r="105" spans="1:14" s="16" customFormat="1" ht="34.5" customHeight="1" x14ac:dyDescent="0.25">
      <c r="A105" s="64"/>
      <c r="B105" s="65"/>
      <c r="C105" s="104" t="s">
        <v>116</v>
      </c>
      <c r="D105" s="62" t="s">
        <v>244</v>
      </c>
      <c r="E105" s="67" t="e">
        <v>#N/A</v>
      </c>
      <c r="F105" s="117"/>
      <c r="G105" s="69"/>
      <c r="H105" s="70"/>
      <c r="I105" s="124"/>
      <c r="J105" s="113"/>
      <c r="K105" s="114" t="e">
        <v>#N/A</v>
      </c>
      <c r="L105" s="118"/>
      <c r="M105" s="70"/>
      <c r="N105" s="14"/>
    </row>
    <row r="106" spans="1:14" s="16" customFormat="1" ht="34.5" customHeight="1" x14ac:dyDescent="0.25">
      <c r="A106" s="64"/>
      <c r="B106" s="65"/>
      <c r="C106" s="104" t="s">
        <v>282</v>
      </c>
      <c r="D106" s="62" t="s">
        <v>244</v>
      </c>
      <c r="E106" s="67" t="e">
        <v>#N/A</v>
      </c>
      <c r="F106" s="119"/>
      <c r="G106" s="69"/>
      <c r="H106" s="70"/>
      <c r="I106" s="124"/>
      <c r="J106" s="113"/>
      <c r="K106" s="114" t="e">
        <v>#N/A</v>
      </c>
      <c r="L106" s="120"/>
      <c r="M106" s="70"/>
      <c r="N106" s="14"/>
    </row>
    <row r="107" spans="1:14" s="16" customFormat="1" ht="34.5" customHeight="1" x14ac:dyDescent="0.25">
      <c r="A107" s="165">
        <v>71</v>
      </c>
      <c r="B107" s="166" t="s">
        <v>117</v>
      </c>
      <c r="C107" s="30" t="s">
        <v>283</v>
      </c>
      <c r="D107" s="31" t="s">
        <v>244</v>
      </c>
      <c r="E107" s="168">
        <v>910.80000000000007</v>
      </c>
      <c r="F107" s="188" t="s">
        <v>511</v>
      </c>
      <c r="G107" s="169">
        <v>1000</v>
      </c>
      <c r="H107" s="170" t="s">
        <v>388</v>
      </c>
      <c r="I107" s="171">
        <v>1000</v>
      </c>
      <c r="J107" s="189">
        <f>ROUND(IF(ISBLANK(I107),E107, (G107*E107)/I107),0)</f>
        <v>911</v>
      </c>
      <c r="K107" s="190">
        <v>67.5</v>
      </c>
      <c r="L107" s="191">
        <f t="shared" si="9"/>
        <v>61492.5</v>
      </c>
      <c r="M107" s="170"/>
      <c r="N107" s="14"/>
    </row>
    <row r="108" spans="1:14" s="16" customFormat="1" ht="34.5" customHeight="1" x14ac:dyDescent="0.25">
      <c r="A108" s="165"/>
      <c r="B108" s="166"/>
      <c r="C108" s="30" t="s">
        <v>118</v>
      </c>
      <c r="D108" s="31" t="s">
        <v>244</v>
      </c>
      <c r="E108" s="168" t="e">
        <v>#N/A</v>
      </c>
      <c r="F108" s="192"/>
      <c r="G108" s="169"/>
      <c r="H108" s="170"/>
      <c r="I108" s="171"/>
      <c r="J108" s="189"/>
      <c r="K108" s="190" t="e">
        <v>#N/A</v>
      </c>
      <c r="L108" s="193"/>
      <c r="M108" s="170"/>
      <c r="N108" s="14"/>
    </row>
    <row r="109" spans="1:14" s="16" customFormat="1" ht="34.5" customHeight="1" x14ac:dyDescent="0.25">
      <c r="A109" s="165"/>
      <c r="B109" s="166"/>
      <c r="C109" s="30" t="s">
        <v>284</v>
      </c>
      <c r="D109" s="31" t="s">
        <v>244</v>
      </c>
      <c r="E109" s="168" t="e">
        <v>#N/A</v>
      </c>
      <c r="F109" s="194"/>
      <c r="G109" s="169"/>
      <c r="H109" s="170"/>
      <c r="I109" s="171"/>
      <c r="J109" s="189"/>
      <c r="K109" s="190" t="e">
        <v>#N/A</v>
      </c>
      <c r="L109" s="195"/>
      <c r="M109" s="170"/>
      <c r="N109" s="14"/>
    </row>
    <row r="110" spans="1:14" s="16" customFormat="1" ht="34.5" customHeight="1" x14ac:dyDescent="0.25">
      <c r="A110" s="49">
        <v>72</v>
      </c>
      <c r="B110" s="60" t="s">
        <v>119</v>
      </c>
      <c r="C110" s="61" t="s">
        <v>13</v>
      </c>
      <c r="D110" s="62" t="s">
        <v>112</v>
      </c>
      <c r="E110" s="63">
        <v>15.400000000000002</v>
      </c>
      <c r="F110" s="106" t="s">
        <v>512</v>
      </c>
      <c r="G110" s="54">
        <v>1000</v>
      </c>
      <c r="H110" s="52" t="s">
        <v>390</v>
      </c>
      <c r="I110" s="53">
        <v>1000</v>
      </c>
      <c r="J110" s="107">
        <f t="shared" ref="J110:J121" si="11">ROUND(IF(ISBLANK(I110),E110, (G110*E110)/I110),0)</f>
        <v>15</v>
      </c>
      <c r="K110" s="108">
        <v>67.5</v>
      </c>
      <c r="L110" s="109">
        <f t="shared" si="9"/>
        <v>1012.5</v>
      </c>
      <c r="M110" s="52"/>
      <c r="N110" s="14"/>
    </row>
    <row r="111" spans="1:14" s="16" customFormat="1" ht="34.5" customHeight="1" x14ac:dyDescent="0.25">
      <c r="A111" s="28">
        <v>73</v>
      </c>
      <c r="B111" s="39" t="s">
        <v>120</v>
      </c>
      <c r="C111" s="40" t="s">
        <v>13</v>
      </c>
      <c r="D111" s="31" t="s">
        <v>112</v>
      </c>
      <c r="E111" s="32">
        <v>46.2</v>
      </c>
      <c r="F111" s="33" t="s">
        <v>513</v>
      </c>
      <c r="G111" s="34">
        <v>1000</v>
      </c>
      <c r="H111" s="35" t="s">
        <v>389</v>
      </c>
      <c r="I111" s="42">
        <v>1000</v>
      </c>
      <c r="J111" s="36">
        <f t="shared" si="11"/>
        <v>46</v>
      </c>
      <c r="K111" s="37">
        <v>67.5</v>
      </c>
      <c r="L111" s="38">
        <f t="shared" si="9"/>
        <v>3105</v>
      </c>
      <c r="M111" s="35"/>
      <c r="N111" s="14"/>
    </row>
    <row r="112" spans="1:14" s="16" customFormat="1" ht="34.5" customHeight="1" x14ac:dyDescent="0.25">
      <c r="A112" s="49">
        <v>74</v>
      </c>
      <c r="B112" s="60" t="s">
        <v>253</v>
      </c>
      <c r="C112" s="61" t="s">
        <v>13</v>
      </c>
      <c r="D112" s="62" t="s">
        <v>112</v>
      </c>
      <c r="E112" s="63">
        <v>18.700000000000003</v>
      </c>
      <c r="F112" s="106" t="s">
        <v>514</v>
      </c>
      <c r="G112" s="54">
        <v>1000</v>
      </c>
      <c r="H112" s="52" t="s">
        <v>391</v>
      </c>
      <c r="I112" s="53">
        <v>1000</v>
      </c>
      <c r="J112" s="107">
        <f t="shared" si="11"/>
        <v>19</v>
      </c>
      <c r="K112" s="108">
        <v>67.5</v>
      </c>
      <c r="L112" s="109">
        <f t="shared" si="9"/>
        <v>1282.5</v>
      </c>
      <c r="M112" s="52"/>
      <c r="N112" s="14"/>
    </row>
    <row r="113" spans="1:14" s="16" customFormat="1" ht="34.5" customHeight="1" x14ac:dyDescent="0.25">
      <c r="A113" s="28">
        <v>75</v>
      </c>
      <c r="B113" s="29" t="s">
        <v>121</v>
      </c>
      <c r="C113" s="30" t="s">
        <v>13</v>
      </c>
      <c r="D113" s="31" t="s">
        <v>214</v>
      </c>
      <c r="E113" s="32">
        <v>259.60000000000002</v>
      </c>
      <c r="F113" s="33" t="s">
        <v>515</v>
      </c>
      <c r="G113" s="34">
        <v>144</v>
      </c>
      <c r="H113" s="35" t="s">
        <v>392</v>
      </c>
      <c r="I113" s="42">
        <v>144</v>
      </c>
      <c r="J113" s="36">
        <f t="shared" si="11"/>
        <v>260</v>
      </c>
      <c r="K113" s="37">
        <v>7.9</v>
      </c>
      <c r="L113" s="38">
        <f t="shared" si="9"/>
        <v>2054</v>
      </c>
      <c r="M113" s="35"/>
      <c r="N113" s="14"/>
    </row>
    <row r="114" spans="1:14" s="16" customFormat="1" ht="34.5" customHeight="1" x14ac:dyDescent="0.25">
      <c r="A114" s="49">
        <v>76</v>
      </c>
      <c r="B114" s="103" t="s">
        <v>242</v>
      </c>
      <c r="C114" s="104" t="s">
        <v>243</v>
      </c>
      <c r="D114" s="62" t="s">
        <v>244</v>
      </c>
      <c r="E114" s="63">
        <v>36.300000000000004</v>
      </c>
      <c r="F114" s="106" t="s">
        <v>516</v>
      </c>
      <c r="G114" s="54">
        <v>1000</v>
      </c>
      <c r="H114" s="105" t="s">
        <v>243</v>
      </c>
      <c r="I114" s="53">
        <v>1000</v>
      </c>
      <c r="J114" s="107">
        <f t="shared" si="11"/>
        <v>36</v>
      </c>
      <c r="K114" s="108">
        <v>61.31</v>
      </c>
      <c r="L114" s="109">
        <f t="shared" si="9"/>
        <v>2207.16</v>
      </c>
      <c r="M114" s="52"/>
      <c r="N114" s="14"/>
    </row>
    <row r="115" spans="1:14" s="16" customFormat="1" ht="34.5" customHeight="1" x14ac:dyDescent="0.25">
      <c r="A115" s="28">
        <v>77</v>
      </c>
      <c r="B115" s="29" t="s">
        <v>285</v>
      </c>
      <c r="C115" s="30" t="s">
        <v>286</v>
      </c>
      <c r="D115" s="31" t="s">
        <v>207</v>
      </c>
      <c r="E115" s="32">
        <v>327.8</v>
      </c>
      <c r="F115" s="33" t="s">
        <v>517</v>
      </c>
      <c r="G115" s="34">
        <v>1000</v>
      </c>
      <c r="H115" s="43" t="s">
        <v>286</v>
      </c>
      <c r="I115" s="42">
        <v>1000</v>
      </c>
      <c r="J115" s="36">
        <f t="shared" si="11"/>
        <v>328</v>
      </c>
      <c r="K115" s="37">
        <v>45.64</v>
      </c>
      <c r="L115" s="38">
        <f t="shared" si="9"/>
        <v>14969.92</v>
      </c>
      <c r="M115" s="35"/>
      <c r="N115" s="14"/>
    </row>
    <row r="116" spans="1:14" s="16" customFormat="1" ht="34.5" customHeight="1" x14ac:dyDescent="0.25">
      <c r="A116" s="49">
        <v>78</v>
      </c>
      <c r="B116" s="60" t="s">
        <v>123</v>
      </c>
      <c r="C116" s="61" t="s">
        <v>13</v>
      </c>
      <c r="D116" s="62" t="s">
        <v>215</v>
      </c>
      <c r="E116" s="63">
        <v>1580.7</v>
      </c>
      <c r="F116" s="106" t="s">
        <v>518</v>
      </c>
      <c r="G116" s="54">
        <v>100</v>
      </c>
      <c r="H116" s="52" t="s">
        <v>393</v>
      </c>
      <c r="I116" s="53">
        <v>100</v>
      </c>
      <c r="J116" s="107">
        <f t="shared" si="11"/>
        <v>1581</v>
      </c>
      <c r="K116" s="108">
        <v>19.25</v>
      </c>
      <c r="L116" s="109">
        <f t="shared" si="9"/>
        <v>30434.25</v>
      </c>
      <c r="M116" s="52"/>
      <c r="N116" s="14"/>
    </row>
    <row r="117" spans="1:14" s="16" customFormat="1" ht="34.5" customHeight="1" x14ac:dyDescent="0.25">
      <c r="A117" s="28">
        <v>79</v>
      </c>
      <c r="B117" s="196" t="s">
        <v>646</v>
      </c>
      <c r="C117" s="40" t="s">
        <v>13</v>
      </c>
      <c r="D117" s="31" t="s">
        <v>215</v>
      </c>
      <c r="E117" s="32">
        <v>319</v>
      </c>
      <c r="F117" s="33" t="s">
        <v>647</v>
      </c>
      <c r="G117" s="34">
        <v>100</v>
      </c>
      <c r="H117" s="35" t="s">
        <v>593</v>
      </c>
      <c r="I117" s="42">
        <v>100</v>
      </c>
      <c r="J117" s="36">
        <f t="shared" si="11"/>
        <v>319</v>
      </c>
      <c r="K117" s="37">
        <v>39.28</v>
      </c>
      <c r="L117" s="38">
        <f t="shared" si="9"/>
        <v>12530.32</v>
      </c>
      <c r="M117" s="35"/>
      <c r="N117" s="14"/>
    </row>
    <row r="118" spans="1:14" s="16" customFormat="1" ht="34.5" customHeight="1" x14ac:dyDescent="0.25">
      <c r="A118" s="49">
        <v>80</v>
      </c>
      <c r="B118" s="125" t="s">
        <v>580</v>
      </c>
      <c r="C118" s="61" t="s">
        <v>13</v>
      </c>
      <c r="D118" s="62" t="s">
        <v>581</v>
      </c>
      <c r="E118" s="63">
        <v>5224</v>
      </c>
      <c r="F118" s="106" t="s">
        <v>582</v>
      </c>
      <c r="G118" s="54">
        <v>500</v>
      </c>
      <c r="H118" s="52" t="s">
        <v>594</v>
      </c>
      <c r="I118" s="53">
        <v>500</v>
      </c>
      <c r="J118" s="107">
        <f t="shared" si="11"/>
        <v>5224</v>
      </c>
      <c r="K118" s="108">
        <v>42.66</v>
      </c>
      <c r="L118" s="109">
        <f t="shared" si="9"/>
        <v>222855.84</v>
      </c>
      <c r="M118" s="52"/>
      <c r="N118" s="14"/>
    </row>
    <row r="119" spans="1:14" s="16" customFormat="1" ht="34.5" customHeight="1" x14ac:dyDescent="0.25">
      <c r="A119" s="28">
        <v>81</v>
      </c>
      <c r="B119" s="39" t="s">
        <v>247</v>
      </c>
      <c r="C119" s="40" t="s">
        <v>245</v>
      </c>
      <c r="D119" s="31" t="s">
        <v>246</v>
      </c>
      <c r="E119" s="32">
        <v>203.50000000000003</v>
      </c>
      <c r="F119" s="33" t="s">
        <v>519</v>
      </c>
      <c r="G119" s="34">
        <v>5250</v>
      </c>
      <c r="H119" s="35" t="s">
        <v>394</v>
      </c>
      <c r="I119" s="42">
        <v>5250</v>
      </c>
      <c r="J119" s="36">
        <f t="shared" si="11"/>
        <v>204</v>
      </c>
      <c r="K119" s="37">
        <v>50.69</v>
      </c>
      <c r="L119" s="38">
        <f t="shared" si="9"/>
        <v>10340.76</v>
      </c>
      <c r="M119" s="35"/>
      <c r="N119" s="14"/>
    </row>
    <row r="120" spans="1:14" s="16" customFormat="1" ht="34.5" customHeight="1" x14ac:dyDescent="0.25">
      <c r="A120" s="49">
        <v>82</v>
      </c>
      <c r="B120" s="60" t="s">
        <v>325</v>
      </c>
      <c r="C120" s="61" t="s">
        <v>124</v>
      </c>
      <c r="D120" s="62" t="s">
        <v>216</v>
      </c>
      <c r="E120" s="63">
        <v>661.1</v>
      </c>
      <c r="F120" s="51" t="s">
        <v>520</v>
      </c>
      <c r="G120" s="54">
        <v>6000</v>
      </c>
      <c r="H120" s="52" t="s">
        <v>395</v>
      </c>
      <c r="I120" s="53">
        <v>6000</v>
      </c>
      <c r="J120" s="107">
        <f t="shared" si="11"/>
        <v>661</v>
      </c>
      <c r="K120" s="108">
        <v>39.85</v>
      </c>
      <c r="L120" s="109">
        <f t="shared" si="9"/>
        <v>26340.850000000002</v>
      </c>
      <c r="M120" s="52"/>
      <c r="N120" s="14"/>
    </row>
    <row r="121" spans="1:14" s="16" customFormat="1" ht="34.5" customHeight="1" x14ac:dyDescent="0.25">
      <c r="A121" s="165">
        <v>83</v>
      </c>
      <c r="B121" s="166" t="s">
        <v>337</v>
      </c>
      <c r="C121" s="40" t="s">
        <v>125</v>
      </c>
      <c r="D121" s="31" t="s">
        <v>217</v>
      </c>
      <c r="E121" s="168">
        <v>220.00000000000003</v>
      </c>
      <c r="F121" s="188" t="s">
        <v>521</v>
      </c>
      <c r="G121" s="169">
        <v>8000</v>
      </c>
      <c r="H121" s="170" t="s">
        <v>125</v>
      </c>
      <c r="I121" s="171">
        <v>8000</v>
      </c>
      <c r="J121" s="189">
        <f t="shared" si="11"/>
        <v>220</v>
      </c>
      <c r="K121" s="190">
        <v>20.64</v>
      </c>
      <c r="L121" s="191">
        <f t="shared" si="9"/>
        <v>4540.8</v>
      </c>
      <c r="M121" s="170"/>
      <c r="N121" s="14"/>
    </row>
    <row r="122" spans="1:14" s="16" customFormat="1" ht="34.5" customHeight="1" x14ac:dyDescent="0.25">
      <c r="A122" s="165"/>
      <c r="B122" s="166"/>
      <c r="C122" s="40" t="s">
        <v>289</v>
      </c>
      <c r="D122" s="31" t="s">
        <v>332</v>
      </c>
      <c r="E122" s="168" t="e">
        <v>#N/A</v>
      </c>
      <c r="F122" s="194"/>
      <c r="G122" s="169"/>
      <c r="H122" s="170"/>
      <c r="I122" s="171"/>
      <c r="J122" s="189"/>
      <c r="K122" s="190" t="e">
        <v>#N/A</v>
      </c>
      <c r="L122" s="195"/>
      <c r="M122" s="170"/>
      <c r="N122" s="14"/>
    </row>
    <row r="123" spans="1:14" s="16" customFormat="1" ht="34.5" customHeight="1" x14ac:dyDescent="0.25">
      <c r="A123" s="49">
        <v>84</v>
      </c>
      <c r="B123" s="60" t="s">
        <v>126</v>
      </c>
      <c r="C123" s="61" t="s">
        <v>127</v>
      </c>
      <c r="D123" s="62" t="s">
        <v>215</v>
      </c>
      <c r="E123" s="63">
        <v>110.00000000000001</v>
      </c>
      <c r="F123" s="106" t="s">
        <v>522</v>
      </c>
      <c r="G123" s="54">
        <v>100</v>
      </c>
      <c r="H123" s="102" t="s">
        <v>127</v>
      </c>
      <c r="I123" s="53">
        <v>100</v>
      </c>
      <c r="J123" s="107">
        <f>ROUND(IF(ISBLANK(I123),E123, (G123*E123)/I123),0)</f>
        <v>110</v>
      </c>
      <c r="K123" s="108">
        <v>49.09</v>
      </c>
      <c r="L123" s="109">
        <f t="shared" si="9"/>
        <v>5399.9000000000005</v>
      </c>
      <c r="M123" s="52"/>
      <c r="N123" s="14"/>
    </row>
    <row r="124" spans="1:14" s="16" customFormat="1" ht="34.5" customHeight="1" x14ac:dyDescent="0.25">
      <c r="A124" s="28">
        <v>85</v>
      </c>
      <c r="B124" s="39" t="s">
        <v>128</v>
      </c>
      <c r="C124" s="40" t="s">
        <v>129</v>
      </c>
      <c r="D124" s="31" t="s">
        <v>215</v>
      </c>
      <c r="E124" s="32">
        <v>132</v>
      </c>
      <c r="F124" s="33" t="s">
        <v>523</v>
      </c>
      <c r="G124" s="34">
        <v>100</v>
      </c>
      <c r="H124" s="44" t="s">
        <v>129</v>
      </c>
      <c r="I124" s="42">
        <v>100</v>
      </c>
      <c r="J124" s="36">
        <f>ROUND(IF(ISBLANK(I124),E124, (G124*E124)/I124),0)</f>
        <v>132</v>
      </c>
      <c r="K124" s="37">
        <v>61.55</v>
      </c>
      <c r="L124" s="38">
        <f t="shared" si="9"/>
        <v>8124.5999999999995</v>
      </c>
      <c r="M124" s="35"/>
      <c r="N124" s="14"/>
    </row>
    <row r="125" spans="1:14" s="16" customFormat="1" ht="34.5" customHeight="1" x14ac:dyDescent="0.25">
      <c r="A125" s="64">
        <v>86</v>
      </c>
      <c r="B125" s="65" t="s">
        <v>130</v>
      </c>
      <c r="C125" s="49" t="s">
        <v>290</v>
      </c>
      <c r="D125" s="62" t="s">
        <v>207</v>
      </c>
      <c r="E125" s="67">
        <v>1610.4</v>
      </c>
      <c r="F125" s="112" t="s">
        <v>524</v>
      </c>
      <c r="G125" s="69">
        <v>1000</v>
      </c>
      <c r="H125" s="70" t="s">
        <v>290</v>
      </c>
      <c r="I125" s="71">
        <v>1000</v>
      </c>
      <c r="J125" s="113">
        <f>ROUND(IF(ISBLANK(I125),E125, (G125*E125)/I125),0)</f>
        <v>1610</v>
      </c>
      <c r="K125" s="114">
        <v>36.619999999999997</v>
      </c>
      <c r="L125" s="115">
        <f t="shared" si="9"/>
        <v>58958.2</v>
      </c>
      <c r="M125" s="70"/>
      <c r="N125" s="14"/>
    </row>
    <row r="126" spans="1:14" s="16" customFormat="1" ht="34.5" customHeight="1" x14ac:dyDescent="0.25">
      <c r="A126" s="64"/>
      <c r="B126" s="65"/>
      <c r="C126" s="61" t="s">
        <v>131</v>
      </c>
      <c r="D126" s="62" t="s">
        <v>207</v>
      </c>
      <c r="E126" s="67" t="e">
        <v>#N/A</v>
      </c>
      <c r="F126" s="117"/>
      <c r="G126" s="69"/>
      <c r="H126" s="70"/>
      <c r="I126" s="71"/>
      <c r="J126" s="113"/>
      <c r="K126" s="114" t="e">
        <v>#N/A</v>
      </c>
      <c r="L126" s="118"/>
      <c r="M126" s="70"/>
      <c r="N126" s="14"/>
    </row>
    <row r="127" spans="1:14" s="16" customFormat="1" ht="34.5" customHeight="1" x14ac:dyDescent="0.25">
      <c r="A127" s="64"/>
      <c r="B127" s="65"/>
      <c r="C127" s="126" t="s">
        <v>261</v>
      </c>
      <c r="D127" s="62" t="s">
        <v>207</v>
      </c>
      <c r="E127" s="67" t="e">
        <v>#N/A</v>
      </c>
      <c r="F127" s="119"/>
      <c r="G127" s="69"/>
      <c r="H127" s="70"/>
      <c r="I127" s="71"/>
      <c r="J127" s="113"/>
      <c r="K127" s="114" t="e">
        <v>#N/A</v>
      </c>
      <c r="L127" s="120"/>
      <c r="M127" s="70"/>
      <c r="N127" s="14"/>
    </row>
    <row r="128" spans="1:14" s="16" customFormat="1" ht="34.5" customHeight="1" x14ac:dyDescent="0.25">
      <c r="A128" s="165">
        <v>87</v>
      </c>
      <c r="B128" s="197" t="s">
        <v>132</v>
      </c>
      <c r="C128" s="30" t="s">
        <v>133</v>
      </c>
      <c r="D128" s="31" t="s">
        <v>213</v>
      </c>
      <c r="E128" s="168">
        <v>35.200000000000003</v>
      </c>
      <c r="F128" s="188" t="s">
        <v>525</v>
      </c>
      <c r="G128" s="169">
        <v>500</v>
      </c>
      <c r="H128" s="170" t="s">
        <v>396</v>
      </c>
      <c r="I128" s="171">
        <v>500</v>
      </c>
      <c r="J128" s="189">
        <f>ROUND(IF(ISBLANK(I128),E128, (G128*E128)/I128),0)</f>
        <v>35</v>
      </c>
      <c r="K128" s="190">
        <v>34.01</v>
      </c>
      <c r="L128" s="191">
        <f t="shared" si="9"/>
        <v>1190.3499999999999</v>
      </c>
      <c r="M128" s="170"/>
      <c r="N128" s="14"/>
    </row>
    <row r="129" spans="1:14" s="16" customFormat="1" ht="34.5" customHeight="1" x14ac:dyDescent="0.25">
      <c r="A129" s="165"/>
      <c r="B129" s="197"/>
      <c r="C129" s="30" t="s">
        <v>291</v>
      </c>
      <c r="D129" s="31" t="s">
        <v>213</v>
      </c>
      <c r="E129" s="168" t="e">
        <v>#N/A</v>
      </c>
      <c r="F129" s="192"/>
      <c r="G129" s="169"/>
      <c r="H129" s="170"/>
      <c r="I129" s="171"/>
      <c r="J129" s="189"/>
      <c r="K129" s="190" t="e">
        <v>#N/A</v>
      </c>
      <c r="L129" s="193"/>
      <c r="M129" s="170"/>
      <c r="N129" s="14"/>
    </row>
    <row r="130" spans="1:14" s="16" customFormat="1" ht="34.5" customHeight="1" x14ac:dyDescent="0.25">
      <c r="A130" s="165"/>
      <c r="B130" s="197"/>
      <c r="C130" s="30" t="s">
        <v>292</v>
      </c>
      <c r="D130" s="31" t="s">
        <v>213</v>
      </c>
      <c r="E130" s="168" t="e">
        <v>#N/A</v>
      </c>
      <c r="F130" s="194"/>
      <c r="G130" s="169"/>
      <c r="H130" s="170"/>
      <c r="I130" s="171"/>
      <c r="J130" s="189"/>
      <c r="K130" s="190" t="e">
        <v>#N/A</v>
      </c>
      <c r="L130" s="195"/>
      <c r="M130" s="170"/>
      <c r="N130" s="14"/>
    </row>
    <row r="131" spans="1:14" s="16" customFormat="1" ht="34.5" customHeight="1" x14ac:dyDescent="0.25">
      <c r="A131" s="64">
        <v>88</v>
      </c>
      <c r="B131" s="65" t="s">
        <v>134</v>
      </c>
      <c r="C131" s="61" t="s">
        <v>135</v>
      </c>
      <c r="D131" s="62" t="s">
        <v>218</v>
      </c>
      <c r="E131" s="67">
        <v>137.5</v>
      </c>
      <c r="F131" s="112" t="s">
        <v>526</v>
      </c>
      <c r="G131" s="69">
        <v>50</v>
      </c>
      <c r="H131" s="70" t="s">
        <v>397</v>
      </c>
      <c r="I131" s="71">
        <v>50</v>
      </c>
      <c r="J131" s="113">
        <f>ROUND(IF(ISBLANK(I131),E131, (G131*E131)/I131),0)</f>
        <v>138</v>
      </c>
      <c r="K131" s="114">
        <v>43.59</v>
      </c>
      <c r="L131" s="115">
        <f t="shared" ref="L131:L194" si="12">J131*K131</f>
        <v>6015.42</v>
      </c>
      <c r="M131" s="70"/>
      <c r="N131" s="14"/>
    </row>
    <row r="132" spans="1:14" s="16" customFormat="1" ht="34.5" customHeight="1" x14ac:dyDescent="0.25">
      <c r="A132" s="64"/>
      <c r="B132" s="65"/>
      <c r="C132" s="61" t="s">
        <v>293</v>
      </c>
      <c r="D132" s="62" t="s">
        <v>218</v>
      </c>
      <c r="E132" s="67" t="e">
        <v>#N/A</v>
      </c>
      <c r="F132" s="117"/>
      <c r="G132" s="69"/>
      <c r="H132" s="70"/>
      <c r="I132" s="71"/>
      <c r="J132" s="113"/>
      <c r="K132" s="114" t="e">
        <v>#N/A</v>
      </c>
      <c r="L132" s="118"/>
      <c r="M132" s="70"/>
      <c r="N132" s="14"/>
    </row>
    <row r="133" spans="1:14" s="16" customFormat="1" ht="34.5" customHeight="1" x14ac:dyDescent="0.25">
      <c r="A133" s="64"/>
      <c r="B133" s="65"/>
      <c r="C133" s="61" t="s">
        <v>333</v>
      </c>
      <c r="D133" s="62" t="s">
        <v>218</v>
      </c>
      <c r="E133" s="67" t="e">
        <v>#N/A</v>
      </c>
      <c r="F133" s="119"/>
      <c r="G133" s="69"/>
      <c r="H133" s="70"/>
      <c r="I133" s="71"/>
      <c r="J133" s="113"/>
      <c r="K133" s="114" t="e">
        <v>#N/A</v>
      </c>
      <c r="L133" s="120"/>
      <c r="M133" s="70"/>
      <c r="N133" s="14"/>
    </row>
    <row r="134" spans="1:14" s="16" customFormat="1" ht="34.5" customHeight="1" x14ac:dyDescent="0.25">
      <c r="A134" s="28">
        <v>89</v>
      </c>
      <c r="B134" s="196" t="s">
        <v>627</v>
      </c>
      <c r="C134" s="40" t="s">
        <v>13</v>
      </c>
      <c r="D134" s="31" t="s">
        <v>225</v>
      </c>
      <c r="E134" s="32">
        <v>125</v>
      </c>
      <c r="F134" s="198">
        <v>9886</v>
      </c>
      <c r="G134" s="34">
        <v>200</v>
      </c>
      <c r="H134" s="35" t="s">
        <v>628</v>
      </c>
      <c r="I134" s="42">
        <v>200</v>
      </c>
      <c r="J134" s="36">
        <f>ROUND(IF(ISBLANK(I134),E134, (G134*E134)/I134),0)</f>
        <v>125</v>
      </c>
      <c r="K134" s="37">
        <v>56.9</v>
      </c>
      <c r="L134" s="38">
        <f>J134*K134</f>
        <v>7112.5</v>
      </c>
      <c r="M134" s="35"/>
      <c r="N134" s="14"/>
    </row>
    <row r="135" spans="1:14" s="16" customFormat="1" ht="34.5" customHeight="1" x14ac:dyDescent="0.25">
      <c r="A135" s="64">
        <v>90</v>
      </c>
      <c r="B135" s="65" t="s">
        <v>136</v>
      </c>
      <c r="C135" s="61" t="s">
        <v>294</v>
      </c>
      <c r="D135" s="62" t="s">
        <v>207</v>
      </c>
      <c r="E135" s="67">
        <v>2915.0000000000005</v>
      </c>
      <c r="F135" s="112" t="s">
        <v>527</v>
      </c>
      <c r="G135" s="69">
        <v>1000</v>
      </c>
      <c r="H135" s="70" t="s">
        <v>137</v>
      </c>
      <c r="I135" s="71">
        <v>1000</v>
      </c>
      <c r="J135" s="113">
        <f>ROUND(IF(ISBLANK(I135),E135, (G135*E135)/I135),0)</f>
        <v>2915</v>
      </c>
      <c r="K135" s="114">
        <v>6.24</v>
      </c>
      <c r="L135" s="115">
        <f t="shared" si="12"/>
        <v>18189.600000000002</v>
      </c>
      <c r="M135" s="70"/>
      <c r="N135" s="14"/>
    </row>
    <row r="136" spans="1:14" s="16" customFormat="1" ht="34.5" customHeight="1" x14ac:dyDescent="0.25">
      <c r="A136" s="64"/>
      <c r="B136" s="65"/>
      <c r="C136" s="61" t="s">
        <v>262</v>
      </c>
      <c r="D136" s="62" t="s">
        <v>207</v>
      </c>
      <c r="E136" s="67" t="e">
        <v>#N/A</v>
      </c>
      <c r="F136" s="117"/>
      <c r="G136" s="69"/>
      <c r="H136" s="70"/>
      <c r="I136" s="71"/>
      <c r="J136" s="113"/>
      <c r="K136" s="114" t="e">
        <v>#N/A</v>
      </c>
      <c r="L136" s="118"/>
      <c r="M136" s="70"/>
      <c r="N136" s="14"/>
    </row>
    <row r="137" spans="1:14" s="16" customFormat="1" ht="34.5" customHeight="1" x14ac:dyDescent="0.25">
      <c r="A137" s="64"/>
      <c r="B137" s="65"/>
      <c r="C137" s="61" t="s">
        <v>137</v>
      </c>
      <c r="D137" s="62" t="s">
        <v>207</v>
      </c>
      <c r="E137" s="67" t="e">
        <v>#N/A</v>
      </c>
      <c r="F137" s="119"/>
      <c r="G137" s="69"/>
      <c r="H137" s="70"/>
      <c r="I137" s="71"/>
      <c r="J137" s="113"/>
      <c r="K137" s="114" t="e">
        <v>#N/A</v>
      </c>
      <c r="L137" s="120"/>
      <c r="M137" s="70"/>
      <c r="N137" s="14"/>
    </row>
    <row r="138" spans="1:14" s="16" customFormat="1" ht="34.5" customHeight="1" x14ac:dyDescent="0.25">
      <c r="A138" s="28">
        <v>91</v>
      </c>
      <c r="B138" s="39" t="s">
        <v>138</v>
      </c>
      <c r="C138" s="40" t="s">
        <v>13</v>
      </c>
      <c r="D138" s="31" t="s">
        <v>207</v>
      </c>
      <c r="E138" s="32">
        <v>105.60000000000001</v>
      </c>
      <c r="F138" s="33" t="s">
        <v>528</v>
      </c>
      <c r="G138" s="34">
        <v>1000</v>
      </c>
      <c r="H138" s="35" t="s">
        <v>398</v>
      </c>
      <c r="I138" s="42">
        <v>1000</v>
      </c>
      <c r="J138" s="36">
        <f>ROUND(IF(ISBLANK(I138),E138, (G138*E138)/I138),0)</f>
        <v>106</v>
      </c>
      <c r="K138" s="37">
        <v>9.06</v>
      </c>
      <c r="L138" s="38">
        <f t="shared" si="12"/>
        <v>960.36</v>
      </c>
      <c r="M138" s="35"/>
      <c r="N138" s="14"/>
    </row>
    <row r="139" spans="1:14" s="16" customFormat="1" ht="34.5" customHeight="1" x14ac:dyDescent="0.25">
      <c r="A139" s="49">
        <v>92</v>
      </c>
      <c r="B139" s="125" t="s">
        <v>648</v>
      </c>
      <c r="C139" s="104" t="s">
        <v>13</v>
      </c>
      <c r="D139" s="62" t="s">
        <v>207</v>
      </c>
      <c r="E139" s="63">
        <v>1595</v>
      </c>
      <c r="F139" s="106" t="s">
        <v>589</v>
      </c>
      <c r="G139" s="54">
        <v>1000</v>
      </c>
      <c r="H139" s="105" t="s">
        <v>595</v>
      </c>
      <c r="I139" s="53">
        <v>1000</v>
      </c>
      <c r="J139" s="107">
        <f>ROUND(IF(ISBLANK(I139),E139, (G139*E139)/I139),0)</f>
        <v>1595</v>
      </c>
      <c r="K139" s="108">
        <v>11.77</v>
      </c>
      <c r="L139" s="109">
        <f t="shared" si="12"/>
        <v>18773.149999999998</v>
      </c>
      <c r="M139" s="52"/>
      <c r="N139" s="14"/>
    </row>
    <row r="140" spans="1:14" s="16" customFormat="1" ht="34.5" customHeight="1" x14ac:dyDescent="0.25">
      <c r="A140" s="165">
        <v>93</v>
      </c>
      <c r="B140" s="166" t="s">
        <v>139</v>
      </c>
      <c r="C140" s="40" t="s">
        <v>295</v>
      </c>
      <c r="D140" s="31" t="s">
        <v>207</v>
      </c>
      <c r="E140" s="168">
        <v>820.6</v>
      </c>
      <c r="F140" s="188" t="s">
        <v>529</v>
      </c>
      <c r="G140" s="169">
        <v>1000</v>
      </c>
      <c r="H140" s="170" t="s">
        <v>140</v>
      </c>
      <c r="I140" s="171">
        <v>1000</v>
      </c>
      <c r="J140" s="189">
        <f>ROUND(IF(ISBLANK(I140),E140, (G140*E140)/I140),0)</f>
        <v>821</v>
      </c>
      <c r="K140" s="190">
        <v>6.24</v>
      </c>
      <c r="L140" s="191">
        <f t="shared" si="12"/>
        <v>5123.04</v>
      </c>
      <c r="M140" s="170"/>
      <c r="N140" s="14"/>
    </row>
    <row r="141" spans="1:14" s="16" customFormat="1" ht="34.5" customHeight="1" x14ac:dyDescent="0.25">
      <c r="A141" s="165"/>
      <c r="B141" s="166"/>
      <c r="C141" s="40" t="s">
        <v>263</v>
      </c>
      <c r="D141" s="31" t="s">
        <v>207</v>
      </c>
      <c r="E141" s="168" t="e">
        <v>#N/A</v>
      </c>
      <c r="F141" s="192"/>
      <c r="G141" s="169"/>
      <c r="H141" s="170"/>
      <c r="I141" s="171"/>
      <c r="J141" s="189"/>
      <c r="K141" s="190" t="e">
        <v>#N/A</v>
      </c>
      <c r="L141" s="193"/>
      <c r="M141" s="170"/>
      <c r="N141" s="14"/>
    </row>
    <row r="142" spans="1:14" s="16" customFormat="1" ht="34.5" customHeight="1" x14ac:dyDescent="0.25">
      <c r="A142" s="165"/>
      <c r="B142" s="166"/>
      <c r="C142" s="40" t="s">
        <v>140</v>
      </c>
      <c r="D142" s="31" t="s">
        <v>207</v>
      </c>
      <c r="E142" s="168" t="e">
        <v>#N/A</v>
      </c>
      <c r="F142" s="194"/>
      <c r="G142" s="169"/>
      <c r="H142" s="170"/>
      <c r="I142" s="171"/>
      <c r="J142" s="189"/>
      <c r="K142" s="190" t="e">
        <v>#N/A</v>
      </c>
      <c r="L142" s="195"/>
      <c r="M142" s="170"/>
      <c r="N142" s="14"/>
    </row>
    <row r="143" spans="1:14" s="16" customFormat="1" ht="34.5" customHeight="1" x14ac:dyDescent="0.25">
      <c r="A143" s="49">
        <v>94</v>
      </c>
      <c r="B143" s="60" t="s">
        <v>141</v>
      </c>
      <c r="C143" s="61" t="s">
        <v>348</v>
      </c>
      <c r="D143" s="62" t="s">
        <v>219</v>
      </c>
      <c r="E143" s="63">
        <v>1185.8000000000002</v>
      </c>
      <c r="F143" s="106" t="s">
        <v>530</v>
      </c>
      <c r="G143" s="54">
        <v>960</v>
      </c>
      <c r="H143" s="102" t="s">
        <v>348</v>
      </c>
      <c r="I143" s="53">
        <v>960</v>
      </c>
      <c r="J143" s="107">
        <f>ROUND(IF(ISBLANK(I143),E143, (G143*E143)/I143),0)</f>
        <v>1186</v>
      </c>
      <c r="K143" s="108">
        <v>22.96</v>
      </c>
      <c r="L143" s="109">
        <f t="shared" si="12"/>
        <v>27230.560000000001</v>
      </c>
      <c r="M143" s="52"/>
      <c r="N143" s="14"/>
    </row>
    <row r="144" spans="1:14" s="16" customFormat="1" ht="34.5" customHeight="1" x14ac:dyDescent="0.25">
      <c r="A144" s="28">
        <v>95</v>
      </c>
      <c r="B144" s="39" t="s">
        <v>142</v>
      </c>
      <c r="C144" s="40" t="s">
        <v>143</v>
      </c>
      <c r="D144" s="31" t="s">
        <v>219</v>
      </c>
      <c r="E144" s="32">
        <v>266.20000000000005</v>
      </c>
      <c r="F144" s="33" t="s">
        <v>531</v>
      </c>
      <c r="G144" s="34">
        <v>960</v>
      </c>
      <c r="H144" s="44" t="s">
        <v>143</v>
      </c>
      <c r="I144" s="42">
        <v>960</v>
      </c>
      <c r="J144" s="36">
        <f>ROUND(IF(ISBLANK(I144),E144, (G144*E144)/I144),0)</f>
        <v>266</v>
      </c>
      <c r="K144" s="37">
        <v>22.96</v>
      </c>
      <c r="L144" s="38">
        <f t="shared" si="12"/>
        <v>6107.3600000000006</v>
      </c>
      <c r="M144" s="35"/>
      <c r="N144" s="14"/>
    </row>
    <row r="145" spans="1:14" s="16" customFormat="1" ht="34.5" customHeight="1" x14ac:dyDescent="0.25">
      <c r="A145" s="49">
        <v>96</v>
      </c>
      <c r="B145" s="60" t="s">
        <v>144</v>
      </c>
      <c r="C145" s="61" t="s">
        <v>145</v>
      </c>
      <c r="D145" s="62" t="s">
        <v>219</v>
      </c>
      <c r="E145" s="63">
        <v>872.30000000000007</v>
      </c>
      <c r="F145" s="106" t="s">
        <v>532</v>
      </c>
      <c r="G145" s="54">
        <v>960</v>
      </c>
      <c r="H145" s="102" t="s">
        <v>145</v>
      </c>
      <c r="I145" s="53">
        <v>960</v>
      </c>
      <c r="J145" s="107">
        <f>ROUND(IF(ISBLANK(I145),E145, (G145*E145)/I145),0)</f>
        <v>872</v>
      </c>
      <c r="K145" s="108">
        <v>22.96</v>
      </c>
      <c r="L145" s="109">
        <f t="shared" si="12"/>
        <v>20021.12</v>
      </c>
      <c r="M145" s="52"/>
      <c r="N145" s="14"/>
    </row>
    <row r="146" spans="1:14" s="16" customFormat="1" ht="34.5" customHeight="1" x14ac:dyDescent="0.25">
      <c r="A146" s="165">
        <v>97</v>
      </c>
      <c r="B146" s="166" t="s">
        <v>146</v>
      </c>
      <c r="C146" s="40" t="s">
        <v>296</v>
      </c>
      <c r="D146" s="31" t="s">
        <v>207</v>
      </c>
      <c r="E146" s="168">
        <v>291.5</v>
      </c>
      <c r="F146" s="188" t="s">
        <v>533</v>
      </c>
      <c r="G146" s="169">
        <v>1000</v>
      </c>
      <c r="H146" s="170" t="s">
        <v>147</v>
      </c>
      <c r="I146" s="171">
        <v>1000</v>
      </c>
      <c r="J146" s="189">
        <f>ROUND(IF(ISBLANK(I146),E146, (G146*E146)/I146),0)</f>
        <v>292</v>
      </c>
      <c r="K146" s="190">
        <v>6.24</v>
      </c>
      <c r="L146" s="191">
        <f t="shared" si="12"/>
        <v>1822.0800000000002</v>
      </c>
      <c r="M146" s="170"/>
      <c r="N146" s="14"/>
    </row>
    <row r="147" spans="1:14" s="16" customFormat="1" ht="34.5" customHeight="1" x14ac:dyDescent="0.25">
      <c r="A147" s="165"/>
      <c r="B147" s="166"/>
      <c r="C147" s="40" t="s">
        <v>264</v>
      </c>
      <c r="D147" s="31" t="s">
        <v>207</v>
      </c>
      <c r="E147" s="168" t="e">
        <v>#N/A</v>
      </c>
      <c r="F147" s="192"/>
      <c r="G147" s="169"/>
      <c r="H147" s="170"/>
      <c r="I147" s="171"/>
      <c r="J147" s="189"/>
      <c r="K147" s="190" t="e">
        <v>#N/A</v>
      </c>
      <c r="L147" s="193"/>
      <c r="M147" s="170"/>
      <c r="N147" s="14"/>
    </row>
    <row r="148" spans="1:14" s="16" customFormat="1" ht="34.5" customHeight="1" x14ac:dyDescent="0.25">
      <c r="A148" s="165"/>
      <c r="B148" s="166"/>
      <c r="C148" s="40" t="s">
        <v>147</v>
      </c>
      <c r="D148" s="31" t="s">
        <v>207</v>
      </c>
      <c r="E148" s="168" t="e">
        <v>#N/A</v>
      </c>
      <c r="F148" s="194"/>
      <c r="G148" s="169"/>
      <c r="H148" s="170"/>
      <c r="I148" s="171"/>
      <c r="J148" s="189"/>
      <c r="K148" s="190" t="e">
        <v>#N/A</v>
      </c>
      <c r="L148" s="195"/>
      <c r="M148" s="170"/>
      <c r="N148" s="14"/>
    </row>
    <row r="149" spans="1:14" s="16" customFormat="1" ht="34.5" customHeight="1" x14ac:dyDescent="0.25">
      <c r="A149" s="49">
        <v>98</v>
      </c>
      <c r="B149" s="125" t="s">
        <v>649</v>
      </c>
      <c r="C149" s="61" t="s">
        <v>13</v>
      </c>
      <c r="D149" s="62" t="s">
        <v>207</v>
      </c>
      <c r="E149" s="63">
        <v>643</v>
      </c>
      <c r="F149" s="127" t="s">
        <v>590</v>
      </c>
      <c r="G149" s="54">
        <v>1000</v>
      </c>
      <c r="H149" s="52" t="s">
        <v>595</v>
      </c>
      <c r="I149" s="53">
        <v>1000</v>
      </c>
      <c r="J149" s="107">
        <f>ROUND(IF(ISBLANK(I149),E149, (G149*E149)/I149),0)</f>
        <v>643</v>
      </c>
      <c r="K149" s="108">
        <v>11.77</v>
      </c>
      <c r="L149" s="109">
        <f t="shared" si="12"/>
        <v>7568.11</v>
      </c>
      <c r="M149" s="52"/>
      <c r="N149" s="14"/>
    </row>
    <row r="150" spans="1:14" s="16" customFormat="1" ht="34.5" customHeight="1" x14ac:dyDescent="0.25">
      <c r="A150" s="165">
        <v>99</v>
      </c>
      <c r="B150" s="166" t="s">
        <v>148</v>
      </c>
      <c r="C150" s="40" t="s">
        <v>334</v>
      </c>
      <c r="D150" s="31" t="s">
        <v>207</v>
      </c>
      <c r="E150" s="168">
        <v>2336.4</v>
      </c>
      <c r="F150" s="188" t="s">
        <v>534</v>
      </c>
      <c r="G150" s="169">
        <v>1000</v>
      </c>
      <c r="H150" s="170" t="s">
        <v>149</v>
      </c>
      <c r="I150" s="171">
        <v>1000</v>
      </c>
      <c r="J150" s="189">
        <f>ROUND(IF(ISBLANK(I150),E150, (G150*E150)/I150),0)</f>
        <v>2336</v>
      </c>
      <c r="K150" s="190">
        <v>6.24</v>
      </c>
      <c r="L150" s="191">
        <f t="shared" si="12"/>
        <v>14576.640000000001</v>
      </c>
      <c r="M150" s="170"/>
      <c r="N150" s="14"/>
    </row>
    <row r="151" spans="1:14" s="16" customFormat="1" ht="34.5" customHeight="1" x14ac:dyDescent="0.25">
      <c r="A151" s="165"/>
      <c r="B151" s="166"/>
      <c r="C151" s="40" t="s">
        <v>265</v>
      </c>
      <c r="D151" s="31" t="s">
        <v>207</v>
      </c>
      <c r="E151" s="168" t="e">
        <v>#N/A</v>
      </c>
      <c r="F151" s="192"/>
      <c r="G151" s="169"/>
      <c r="H151" s="170"/>
      <c r="I151" s="171"/>
      <c r="J151" s="189"/>
      <c r="K151" s="190" t="e">
        <v>#N/A</v>
      </c>
      <c r="L151" s="193"/>
      <c r="M151" s="170"/>
      <c r="N151" s="14"/>
    </row>
    <row r="152" spans="1:14" s="16" customFormat="1" ht="34.5" customHeight="1" x14ac:dyDescent="0.25">
      <c r="A152" s="165"/>
      <c r="B152" s="166"/>
      <c r="C152" s="40" t="s">
        <v>149</v>
      </c>
      <c r="D152" s="31" t="s">
        <v>207</v>
      </c>
      <c r="E152" s="168" t="e">
        <v>#N/A</v>
      </c>
      <c r="F152" s="194"/>
      <c r="G152" s="169"/>
      <c r="H152" s="170"/>
      <c r="I152" s="171"/>
      <c r="J152" s="189"/>
      <c r="K152" s="190" t="e">
        <v>#N/A</v>
      </c>
      <c r="L152" s="195"/>
      <c r="M152" s="170"/>
      <c r="N152" s="14"/>
    </row>
    <row r="153" spans="1:14" s="16" customFormat="1" ht="34.5" customHeight="1" x14ac:dyDescent="0.25">
      <c r="A153" s="49">
        <v>100</v>
      </c>
      <c r="B153" s="60" t="s">
        <v>150</v>
      </c>
      <c r="C153" s="61" t="s">
        <v>13</v>
      </c>
      <c r="D153" s="62" t="s">
        <v>207</v>
      </c>
      <c r="E153" s="63">
        <v>137.5</v>
      </c>
      <c r="F153" s="106" t="s">
        <v>535</v>
      </c>
      <c r="G153" s="54">
        <v>1000</v>
      </c>
      <c r="H153" s="52" t="s">
        <v>399</v>
      </c>
      <c r="I153" s="53">
        <v>1000</v>
      </c>
      <c r="J153" s="107">
        <f t="shared" ref="J153:J161" si="13">ROUND(IF(ISBLANK(I153),E153, (G153*E153)/I153),0)</f>
        <v>138</v>
      </c>
      <c r="K153" s="108">
        <v>9.06</v>
      </c>
      <c r="L153" s="109">
        <f t="shared" si="12"/>
        <v>1250.28</v>
      </c>
      <c r="M153" s="52"/>
      <c r="N153" s="14"/>
    </row>
    <row r="154" spans="1:14" s="16" customFormat="1" ht="34.5" customHeight="1" x14ac:dyDescent="0.25">
      <c r="A154" s="28">
        <v>101</v>
      </c>
      <c r="B154" s="39" t="s">
        <v>326</v>
      </c>
      <c r="C154" s="40" t="s">
        <v>13</v>
      </c>
      <c r="D154" s="31" t="s">
        <v>207</v>
      </c>
      <c r="E154" s="32">
        <v>210.10000000000002</v>
      </c>
      <c r="F154" s="33" t="s">
        <v>536</v>
      </c>
      <c r="G154" s="34">
        <v>1000</v>
      </c>
      <c r="H154" s="35" t="s">
        <v>400</v>
      </c>
      <c r="I154" s="42">
        <v>1000</v>
      </c>
      <c r="J154" s="36">
        <f t="shared" si="13"/>
        <v>210</v>
      </c>
      <c r="K154" s="37">
        <v>9.43</v>
      </c>
      <c r="L154" s="38">
        <f t="shared" si="12"/>
        <v>1980.3</v>
      </c>
      <c r="M154" s="35"/>
      <c r="N154" s="14"/>
    </row>
    <row r="155" spans="1:14" s="16" customFormat="1" ht="34.5" customHeight="1" x14ac:dyDescent="0.25">
      <c r="A155" s="49">
        <v>102</v>
      </c>
      <c r="B155" s="60" t="s">
        <v>327</v>
      </c>
      <c r="C155" s="61" t="s">
        <v>13</v>
      </c>
      <c r="D155" s="62" t="s">
        <v>213</v>
      </c>
      <c r="E155" s="63">
        <v>434.50000000000006</v>
      </c>
      <c r="F155" s="51" t="s">
        <v>537</v>
      </c>
      <c r="G155" s="54">
        <v>500</v>
      </c>
      <c r="H155" s="52" t="s">
        <v>401</v>
      </c>
      <c r="I155" s="53">
        <v>500</v>
      </c>
      <c r="J155" s="107">
        <f t="shared" si="13"/>
        <v>435</v>
      </c>
      <c r="K155" s="108">
        <v>23.5</v>
      </c>
      <c r="L155" s="109">
        <f t="shared" si="12"/>
        <v>10222.5</v>
      </c>
      <c r="M155" s="52"/>
      <c r="N155" s="14"/>
    </row>
    <row r="156" spans="1:14" s="16" customFormat="1" ht="34.5" customHeight="1" x14ac:dyDescent="0.25">
      <c r="A156" s="28">
        <v>103</v>
      </c>
      <c r="B156" s="39" t="s">
        <v>328</v>
      </c>
      <c r="C156" s="40" t="s">
        <v>13</v>
      </c>
      <c r="D156" s="31" t="s">
        <v>220</v>
      </c>
      <c r="E156" s="32">
        <v>276.10000000000002</v>
      </c>
      <c r="F156" s="33" t="s">
        <v>538</v>
      </c>
      <c r="G156" s="34">
        <v>1200</v>
      </c>
      <c r="H156" s="35" t="s">
        <v>406</v>
      </c>
      <c r="I156" s="42">
        <v>1200</v>
      </c>
      <c r="J156" s="36">
        <f t="shared" si="13"/>
        <v>276</v>
      </c>
      <c r="K156" s="37">
        <v>18.25</v>
      </c>
      <c r="L156" s="38">
        <f t="shared" si="12"/>
        <v>5037</v>
      </c>
      <c r="M156" s="35"/>
      <c r="N156" s="14"/>
    </row>
    <row r="157" spans="1:14" s="16" customFormat="1" ht="34.5" customHeight="1" x14ac:dyDescent="0.25">
      <c r="A157" s="49">
        <v>104</v>
      </c>
      <c r="B157" s="60" t="s">
        <v>252</v>
      </c>
      <c r="C157" s="61" t="s">
        <v>237</v>
      </c>
      <c r="D157" s="62" t="s">
        <v>226</v>
      </c>
      <c r="E157" s="63">
        <v>163.9</v>
      </c>
      <c r="F157" s="106" t="s">
        <v>539</v>
      </c>
      <c r="G157" s="54">
        <v>250</v>
      </c>
      <c r="H157" s="52" t="s">
        <v>407</v>
      </c>
      <c r="I157" s="53">
        <v>250</v>
      </c>
      <c r="J157" s="107">
        <f t="shared" si="13"/>
        <v>164</v>
      </c>
      <c r="K157" s="108">
        <v>57.8</v>
      </c>
      <c r="L157" s="109">
        <f t="shared" si="12"/>
        <v>9479.1999999999989</v>
      </c>
      <c r="M157" s="52"/>
      <c r="N157" s="14"/>
    </row>
    <row r="158" spans="1:14" s="16" customFormat="1" ht="34.5" customHeight="1" x14ac:dyDescent="0.25">
      <c r="A158" s="28">
        <v>105</v>
      </c>
      <c r="B158" s="39" t="s">
        <v>151</v>
      </c>
      <c r="C158" s="40" t="s">
        <v>152</v>
      </c>
      <c r="D158" s="31" t="s">
        <v>153</v>
      </c>
      <c r="E158" s="32">
        <v>275</v>
      </c>
      <c r="F158" s="33" t="s">
        <v>540</v>
      </c>
      <c r="G158" s="34">
        <v>120</v>
      </c>
      <c r="H158" s="35" t="s">
        <v>152</v>
      </c>
      <c r="I158" s="42">
        <v>120</v>
      </c>
      <c r="J158" s="36">
        <f t="shared" si="13"/>
        <v>275</v>
      </c>
      <c r="K158" s="37">
        <v>32.65</v>
      </c>
      <c r="L158" s="38">
        <f t="shared" si="12"/>
        <v>8978.75</v>
      </c>
      <c r="M158" s="35"/>
      <c r="N158" s="14"/>
    </row>
    <row r="159" spans="1:14" s="16" customFormat="1" ht="34.5" customHeight="1" x14ac:dyDescent="0.25">
      <c r="A159" s="76">
        <v>106</v>
      </c>
      <c r="B159" s="77" t="s">
        <v>297</v>
      </c>
      <c r="C159" s="52" t="s">
        <v>408</v>
      </c>
      <c r="D159" s="78" t="s">
        <v>299</v>
      </c>
      <c r="E159" s="79">
        <v>221.10000000000002</v>
      </c>
      <c r="F159" s="112" t="s">
        <v>541</v>
      </c>
      <c r="G159" s="80">
        <v>40</v>
      </c>
      <c r="H159" s="81" t="s">
        <v>438</v>
      </c>
      <c r="I159" s="82">
        <v>40</v>
      </c>
      <c r="J159" s="128">
        <f>ROUND(IF(ISBLANK(I159),E159, (G159*E159)/I159),0)</f>
        <v>221</v>
      </c>
      <c r="K159" s="129">
        <v>14.96</v>
      </c>
      <c r="L159" s="115">
        <f t="shared" si="12"/>
        <v>3306.1600000000003</v>
      </c>
      <c r="M159" s="81"/>
      <c r="N159" s="14"/>
    </row>
    <row r="160" spans="1:14" s="16" customFormat="1" ht="34.5" customHeight="1" x14ac:dyDescent="0.25">
      <c r="A160" s="84"/>
      <c r="B160" s="85"/>
      <c r="C160" s="61" t="s">
        <v>298</v>
      </c>
      <c r="D160" s="86"/>
      <c r="E160" s="87"/>
      <c r="F160" s="119"/>
      <c r="G160" s="88"/>
      <c r="H160" s="89"/>
      <c r="I160" s="90"/>
      <c r="J160" s="130"/>
      <c r="K160" s="131" t="e">
        <v>#N/A</v>
      </c>
      <c r="L160" s="120"/>
      <c r="M160" s="89"/>
      <c r="N160" s="14"/>
    </row>
    <row r="161" spans="1:14" s="16" customFormat="1" ht="34.5" customHeight="1" x14ac:dyDescent="0.25">
      <c r="A161" s="165">
        <v>107</v>
      </c>
      <c r="B161" s="166" t="s">
        <v>154</v>
      </c>
      <c r="C161" s="40" t="s">
        <v>155</v>
      </c>
      <c r="D161" s="167" t="s">
        <v>221</v>
      </c>
      <c r="E161" s="168">
        <v>324.5</v>
      </c>
      <c r="F161" s="149" t="s">
        <v>542</v>
      </c>
      <c r="G161" s="169">
        <v>2500</v>
      </c>
      <c r="H161" s="170" t="s">
        <v>155</v>
      </c>
      <c r="I161" s="171">
        <v>2500</v>
      </c>
      <c r="J161" s="189">
        <f t="shared" si="13"/>
        <v>325</v>
      </c>
      <c r="K161" s="190">
        <v>35.47</v>
      </c>
      <c r="L161" s="191">
        <f t="shared" si="12"/>
        <v>11527.75</v>
      </c>
      <c r="M161" s="170"/>
      <c r="N161" s="14"/>
    </row>
    <row r="162" spans="1:14" s="16" customFormat="1" ht="34.5" customHeight="1" x14ac:dyDescent="0.25">
      <c r="A162" s="165"/>
      <c r="B162" s="166"/>
      <c r="C162" s="40" t="s">
        <v>266</v>
      </c>
      <c r="D162" s="167"/>
      <c r="E162" s="168" t="e">
        <v>#N/A</v>
      </c>
      <c r="F162" s="159"/>
      <c r="G162" s="169"/>
      <c r="H162" s="170"/>
      <c r="I162" s="171"/>
      <c r="J162" s="189"/>
      <c r="K162" s="190" t="e">
        <v>#N/A</v>
      </c>
      <c r="L162" s="195"/>
      <c r="M162" s="170"/>
      <c r="N162" s="14"/>
    </row>
    <row r="163" spans="1:14" s="16" customFormat="1" ht="34.5" customHeight="1" x14ac:dyDescent="0.25">
      <c r="A163" s="49" t="s">
        <v>668</v>
      </c>
      <c r="B163" s="60" t="s">
        <v>156</v>
      </c>
      <c r="C163" s="61" t="s">
        <v>349</v>
      </c>
      <c r="D163" s="62" t="s">
        <v>221</v>
      </c>
      <c r="E163" s="63">
        <v>205.70000000000002</v>
      </c>
      <c r="F163" s="106" t="s">
        <v>543</v>
      </c>
      <c r="G163" s="54">
        <v>2500</v>
      </c>
      <c r="H163" s="52" t="s">
        <v>409</v>
      </c>
      <c r="I163" s="53">
        <v>2500</v>
      </c>
      <c r="J163" s="107">
        <f>ROUND(IF(ISBLANK(I163),E163, (G163*E163)/I163),0)</f>
        <v>206</v>
      </c>
      <c r="K163" s="108">
        <v>20.22</v>
      </c>
      <c r="L163" s="109">
        <f t="shared" si="12"/>
        <v>4165.32</v>
      </c>
      <c r="M163" s="52"/>
      <c r="N163" s="14"/>
    </row>
    <row r="164" spans="1:14" s="16" customFormat="1" ht="34.5" customHeight="1" x14ac:dyDescent="0.25">
      <c r="A164" s="28">
        <v>108</v>
      </c>
      <c r="B164" s="29" t="s">
        <v>157</v>
      </c>
      <c r="C164" s="40" t="s">
        <v>158</v>
      </c>
      <c r="D164" s="31" t="s">
        <v>222</v>
      </c>
      <c r="E164" s="31">
        <v>577.5</v>
      </c>
      <c r="F164" s="33" t="s">
        <v>544</v>
      </c>
      <c r="G164" s="34">
        <v>2000</v>
      </c>
      <c r="H164" s="44" t="s">
        <v>158</v>
      </c>
      <c r="I164" s="42">
        <v>2000</v>
      </c>
      <c r="J164" s="36">
        <f>ROUND(IF(ISBLANK(I164),E164, (G164*E164)/I164),0)</f>
        <v>578</v>
      </c>
      <c r="K164" s="37">
        <v>72.72</v>
      </c>
      <c r="L164" s="38">
        <f t="shared" si="12"/>
        <v>42032.159999999996</v>
      </c>
      <c r="M164" s="35"/>
      <c r="N164" s="14"/>
    </row>
    <row r="165" spans="1:14" s="16" customFormat="1" ht="34.5" customHeight="1" x14ac:dyDescent="0.25">
      <c r="A165" s="49" t="s">
        <v>669</v>
      </c>
      <c r="B165" s="103" t="s">
        <v>159</v>
      </c>
      <c r="C165" s="61" t="s">
        <v>160</v>
      </c>
      <c r="D165" s="62" t="s">
        <v>222</v>
      </c>
      <c r="E165" s="62">
        <v>433.40000000000003</v>
      </c>
      <c r="F165" s="106" t="s">
        <v>545</v>
      </c>
      <c r="G165" s="54">
        <v>2000</v>
      </c>
      <c r="H165" s="102" t="s">
        <v>160</v>
      </c>
      <c r="I165" s="53">
        <v>2000</v>
      </c>
      <c r="J165" s="107">
        <f>ROUND(IF(ISBLANK(I165),E165, (G165*E165)/I165),0)</f>
        <v>433</v>
      </c>
      <c r="K165" s="108">
        <v>50.12</v>
      </c>
      <c r="L165" s="109">
        <f t="shared" si="12"/>
        <v>21701.96</v>
      </c>
      <c r="M165" s="52"/>
      <c r="N165" s="14"/>
    </row>
    <row r="166" spans="1:14" s="16" customFormat="1" ht="34.5" customHeight="1" x14ac:dyDescent="0.25">
      <c r="A166" s="165">
        <v>109</v>
      </c>
      <c r="B166" s="166" t="s">
        <v>161</v>
      </c>
      <c r="C166" s="40" t="s">
        <v>162</v>
      </c>
      <c r="D166" s="167" t="s">
        <v>221</v>
      </c>
      <c r="E166" s="168">
        <v>533.5</v>
      </c>
      <c r="F166" s="149" t="s">
        <v>546</v>
      </c>
      <c r="G166" s="169">
        <v>2500</v>
      </c>
      <c r="H166" s="170" t="s">
        <v>162</v>
      </c>
      <c r="I166" s="171">
        <v>2500</v>
      </c>
      <c r="J166" s="189">
        <f>ROUND(IF(ISBLANK(I166),E166, (G166*E166)/I166),0)</f>
        <v>534</v>
      </c>
      <c r="K166" s="190">
        <v>58.12</v>
      </c>
      <c r="L166" s="191">
        <f t="shared" si="12"/>
        <v>31036.079999999998</v>
      </c>
      <c r="M166" s="170"/>
      <c r="N166" s="14"/>
    </row>
    <row r="167" spans="1:14" s="16" customFormat="1" ht="34.5" customHeight="1" x14ac:dyDescent="0.25">
      <c r="A167" s="165"/>
      <c r="B167" s="166"/>
      <c r="C167" s="40" t="s">
        <v>267</v>
      </c>
      <c r="D167" s="167"/>
      <c r="E167" s="168" t="e">
        <v>#N/A</v>
      </c>
      <c r="F167" s="159"/>
      <c r="G167" s="169"/>
      <c r="H167" s="170"/>
      <c r="I167" s="171"/>
      <c r="J167" s="189"/>
      <c r="K167" s="190" t="e">
        <v>#N/A</v>
      </c>
      <c r="L167" s="195"/>
      <c r="M167" s="170"/>
      <c r="N167" s="14"/>
    </row>
    <row r="168" spans="1:14" s="16" customFormat="1" ht="34.5" customHeight="1" x14ac:dyDescent="0.25">
      <c r="A168" s="64">
        <v>110</v>
      </c>
      <c r="B168" s="65" t="s">
        <v>163</v>
      </c>
      <c r="C168" s="61" t="s">
        <v>300</v>
      </c>
      <c r="D168" s="66" t="s">
        <v>221</v>
      </c>
      <c r="E168" s="67">
        <v>572</v>
      </c>
      <c r="F168" s="68" t="s">
        <v>547</v>
      </c>
      <c r="G168" s="113">
        <v>2500</v>
      </c>
      <c r="H168" s="70" t="s">
        <v>300</v>
      </c>
      <c r="I168" s="124">
        <v>2500</v>
      </c>
      <c r="J168" s="113">
        <f>ROUND(IF(ISBLANK(I168),E168, (G168*E168)/I168),0)</f>
        <v>572</v>
      </c>
      <c r="K168" s="114">
        <v>75.36</v>
      </c>
      <c r="L168" s="115">
        <f t="shared" si="12"/>
        <v>43105.919999999998</v>
      </c>
      <c r="M168" s="132"/>
      <c r="N168" s="45"/>
    </row>
    <row r="169" spans="1:14" s="16" customFormat="1" ht="34.5" customHeight="1" x14ac:dyDescent="0.25">
      <c r="A169" s="64"/>
      <c r="B169" s="65"/>
      <c r="C169" s="61" t="s">
        <v>350</v>
      </c>
      <c r="D169" s="66"/>
      <c r="E169" s="67" t="e">
        <v>#N/A</v>
      </c>
      <c r="F169" s="74"/>
      <c r="G169" s="113"/>
      <c r="H169" s="70"/>
      <c r="I169" s="124"/>
      <c r="J169" s="113"/>
      <c r="K169" s="114" t="e">
        <v>#N/A</v>
      </c>
      <c r="L169" s="120"/>
      <c r="M169" s="132"/>
      <c r="N169" s="45"/>
    </row>
    <row r="170" spans="1:14" s="16" customFormat="1" ht="34.5" customHeight="1" x14ac:dyDescent="0.25">
      <c r="A170" s="28" t="s">
        <v>670</v>
      </c>
      <c r="B170" s="39" t="s">
        <v>164</v>
      </c>
      <c r="C170" s="40" t="s">
        <v>351</v>
      </c>
      <c r="D170" s="31" t="s">
        <v>221</v>
      </c>
      <c r="E170" s="32">
        <v>552.20000000000005</v>
      </c>
      <c r="F170" s="33" t="s">
        <v>548</v>
      </c>
      <c r="G170" s="34">
        <v>2500</v>
      </c>
      <c r="H170" s="35" t="s">
        <v>404</v>
      </c>
      <c r="I170" s="42">
        <v>2500</v>
      </c>
      <c r="J170" s="36">
        <f>ROUND(IF(ISBLANK(I170),E170, (G170*E170)/I170),0)</f>
        <v>552</v>
      </c>
      <c r="K170" s="37">
        <v>25.98</v>
      </c>
      <c r="L170" s="38">
        <f t="shared" si="12"/>
        <v>14340.960000000001</v>
      </c>
      <c r="M170" s="35"/>
      <c r="N170" s="14"/>
    </row>
    <row r="171" spans="1:14" s="16" customFormat="1" ht="34.5" customHeight="1" x14ac:dyDescent="0.25">
      <c r="A171" s="49">
        <v>111</v>
      </c>
      <c r="B171" s="60" t="s">
        <v>165</v>
      </c>
      <c r="C171" s="61" t="s">
        <v>13</v>
      </c>
      <c r="D171" s="62" t="s">
        <v>223</v>
      </c>
      <c r="E171" s="63">
        <v>278.3</v>
      </c>
      <c r="F171" s="106" t="s">
        <v>549</v>
      </c>
      <c r="G171" s="54">
        <v>12</v>
      </c>
      <c r="H171" s="52" t="s">
        <v>405</v>
      </c>
      <c r="I171" s="53">
        <v>12</v>
      </c>
      <c r="J171" s="107">
        <f>ROUND(IF(ISBLANK(I171),E171, (G171*E171)/I171),0)</f>
        <v>278</v>
      </c>
      <c r="K171" s="108">
        <v>4.66</v>
      </c>
      <c r="L171" s="109">
        <f t="shared" si="12"/>
        <v>1295.48</v>
      </c>
      <c r="M171" s="52"/>
      <c r="N171" s="14"/>
    </row>
    <row r="172" spans="1:14" s="16" customFormat="1" ht="34.5" customHeight="1" x14ac:dyDescent="0.25">
      <c r="A172" s="28">
        <v>112</v>
      </c>
      <c r="B172" s="39" t="s">
        <v>301</v>
      </c>
      <c r="C172" s="40" t="s">
        <v>302</v>
      </c>
      <c r="D172" s="31" t="s">
        <v>207</v>
      </c>
      <c r="E172" s="32">
        <v>31.900000000000002</v>
      </c>
      <c r="F172" s="33" t="s">
        <v>550</v>
      </c>
      <c r="G172" s="34">
        <v>1000</v>
      </c>
      <c r="H172" s="44" t="s">
        <v>302</v>
      </c>
      <c r="I172" s="42">
        <v>1000</v>
      </c>
      <c r="J172" s="36">
        <f>ROUND(IF(ISBLANK(I172),E172, (G172*E172)/I172),0)</f>
        <v>32</v>
      </c>
      <c r="K172" s="37">
        <v>49.62</v>
      </c>
      <c r="L172" s="38">
        <f t="shared" si="12"/>
        <v>1587.84</v>
      </c>
      <c r="M172" s="35"/>
      <c r="N172" s="14"/>
    </row>
    <row r="173" spans="1:14" s="16" customFormat="1" ht="34.5" customHeight="1" x14ac:dyDescent="0.25">
      <c r="A173" s="49">
        <v>113</v>
      </c>
      <c r="B173" s="60" t="s">
        <v>303</v>
      </c>
      <c r="C173" s="61" t="s">
        <v>304</v>
      </c>
      <c r="D173" s="62" t="s">
        <v>207</v>
      </c>
      <c r="E173" s="63">
        <v>415.8</v>
      </c>
      <c r="F173" s="106" t="s">
        <v>551</v>
      </c>
      <c r="G173" s="54">
        <v>1000</v>
      </c>
      <c r="H173" s="102" t="s">
        <v>304</v>
      </c>
      <c r="I173" s="53">
        <v>1000</v>
      </c>
      <c r="J173" s="107">
        <f>ROUND(IF(ISBLANK(I173),E173, (G173*E173)/I173),0)</f>
        <v>416</v>
      </c>
      <c r="K173" s="108">
        <v>45.64</v>
      </c>
      <c r="L173" s="109">
        <f t="shared" si="12"/>
        <v>18986.240000000002</v>
      </c>
      <c r="M173" s="52"/>
      <c r="N173" s="14"/>
    </row>
    <row r="174" spans="1:14" s="16" customFormat="1" ht="34.5" customHeight="1" x14ac:dyDescent="0.25">
      <c r="A174" s="64">
        <v>114</v>
      </c>
      <c r="B174" s="166" t="s">
        <v>166</v>
      </c>
      <c r="C174" s="184" t="s">
        <v>167</v>
      </c>
      <c r="D174" s="31" t="s">
        <v>168</v>
      </c>
      <c r="E174" s="168">
        <v>72.600000000000009</v>
      </c>
      <c r="F174" s="188" t="s">
        <v>552</v>
      </c>
      <c r="G174" s="169">
        <v>12000</v>
      </c>
      <c r="H174" s="170" t="s">
        <v>307</v>
      </c>
      <c r="I174" s="171">
        <v>12000</v>
      </c>
      <c r="J174" s="189">
        <f>ROUND(IF(ISBLANK(I174),E174, (G174*E174)/I174),0)</f>
        <v>73</v>
      </c>
      <c r="K174" s="190">
        <v>29.05</v>
      </c>
      <c r="L174" s="191">
        <f t="shared" si="12"/>
        <v>2120.65</v>
      </c>
      <c r="M174" s="170"/>
      <c r="N174" s="14"/>
    </row>
    <row r="175" spans="1:14" s="16" customFormat="1" ht="34.5" customHeight="1" x14ac:dyDescent="0.25">
      <c r="A175" s="64"/>
      <c r="B175" s="166"/>
      <c r="C175" s="184" t="s">
        <v>307</v>
      </c>
      <c r="D175" s="31" t="s">
        <v>168</v>
      </c>
      <c r="E175" s="168" t="e">
        <v>#N/A</v>
      </c>
      <c r="F175" s="192"/>
      <c r="G175" s="169"/>
      <c r="H175" s="170"/>
      <c r="I175" s="171"/>
      <c r="J175" s="189"/>
      <c r="K175" s="190" t="e">
        <v>#N/A</v>
      </c>
      <c r="L175" s="193"/>
      <c r="M175" s="170"/>
      <c r="N175" s="14"/>
    </row>
    <row r="176" spans="1:14" s="16" customFormat="1" ht="34.5" customHeight="1" x14ac:dyDescent="0.25">
      <c r="A176" s="64"/>
      <c r="B176" s="166"/>
      <c r="C176" s="184" t="s">
        <v>308</v>
      </c>
      <c r="D176" s="31" t="s">
        <v>168</v>
      </c>
      <c r="E176" s="168" t="e">
        <v>#N/A</v>
      </c>
      <c r="F176" s="194"/>
      <c r="G176" s="169"/>
      <c r="H176" s="170"/>
      <c r="I176" s="171"/>
      <c r="J176" s="189"/>
      <c r="K176" s="190" t="e">
        <v>#N/A</v>
      </c>
      <c r="L176" s="195"/>
      <c r="M176" s="170"/>
      <c r="N176" s="14"/>
    </row>
    <row r="177" spans="1:14" s="16" customFormat="1" ht="34.5" customHeight="1" x14ac:dyDescent="0.25">
      <c r="A177" s="76">
        <v>115</v>
      </c>
      <c r="B177" s="77" t="s">
        <v>316</v>
      </c>
      <c r="C177" s="116" t="s">
        <v>305</v>
      </c>
      <c r="D177" s="62" t="s">
        <v>306</v>
      </c>
      <c r="E177" s="79">
        <v>49.500000000000007</v>
      </c>
      <c r="F177" s="112" t="s">
        <v>553</v>
      </c>
      <c r="G177" s="80">
        <v>5000</v>
      </c>
      <c r="H177" s="81" t="s">
        <v>410</v>
      </c>
      <c r="I177" s="82">
        <v>2000</v>
      </c>
      <c r="J177" s="128">
        <f>ROUND(IF(ISBLANK(I177),E177, (G177*E177)/I177),0)</f>
        <v>124</v>
      </c>
      <c r="K177" s="129">
        <v>45.63</v>
      </c>
      <c r="L177" s="115">
        <f t="shared" si="12"/>
        <v>5658.12</v>
      </c>
      <c r="M177" s="81" t="s">
        <v>402</v>
      </c>
      <c r="N177" s="14"/>
    </row>
    <row r="178" spans="1:14" s="16" customFormat="1" ht="34.5" customHeight="1" x14ac:dyDescent="0.25">
      <c r="A178" s="84"/>
      <c r="B178" s="85"/>
      <c r="C178" s="116" t="s">
        <v>410</v>
      </c>
      <c r="D178" s="62" t="s">
        <v>435</v>
      </c>
      <c r="E178" s="87"/>
      <c r="F178" s="119"/>
      <c r="G178" s="88"/>
      <c r="H178" s="89"/>
      <c r="I178" s="90"/>
      <c r="J178" s="130"/>
      <c r="K178" s="131" t="e">
        <v>#N/A</v>
      </c>
      <c r="L178" s="120"/>
      <c r="M178" s="89"/>
      <c r="N178" s="14"/>
    </row>
    <row r="179" spans="1:14" s="16" customFormat="1" ht="34.5" customHeight="1" x14ac:dyDescent="0.25">
      <c r="A179" s="28">
        <v>116</v>
      </c>
      <c r="B179" s="39" t="s">
        <v>169</v>
      </c>
      <c r="C179" s="40" t="s">
        <v>13</v>
      </c>
      <c r="D179" s="31" t="s">
        <v>224</v>
      </c>
      <c r="E179" s="32">
        <v>141.9</v>
      </c>
      <c r="F179" s="33" t="s">
        <v>554</v>
      </c>
      <c r="G179" s="34">
        <v>25</v>
      </c>
      <c r="H179" s="35" t="s">
        <v>403</v>
      </c>
      <c r="I179" s="42">
        <v>25</v>
      </c>
      <c r="J179" s="36">
        <f>ROUND(IF(ISBLANK(I179),E179, (G179*E179)/I179),0)</f>
        <v>142</v>
      </c>
      <c r="K179" s="37">
        <v>38.61</v>
      </c>
      <c r="L179" s="38">
        <f t="shared" si="12"/>
        <v>5482.62</v>
      </c>
      <c r="M179" s="35"/>
      <c r="N179" s="14"/>
    </row>
    <row r="180" spans="1:14" s="16" customFormat="1" ht="34.5" customHeight="1" x14ac:dyDescent="0.25">
      <c r="A180" s="49">
        <v>117</v>
      </c>
      <c r="B180" s="60" t="s">
        <v>321</v>
      </c>
      <c r="C180" s="61" t="s">
        <v>13</v>
      </c>
      <c r="D180" s="62" t="s">
        <v>215</v>
      </c>
      <c r="E180" s="63">
        <v>132</v>
      </c>
      <c r="F180" s="106" t="s">
        <v>555</v>
      </c>
      <c r="G180" s="54">
        <v>100</v>
      </c>
      <c r="H180" s="52" t="s">
        <v>417</v>
      </c>
      <c r="I180" s="53">
        <v>100</v>
      </c>
      <c r="J180" s="107">
        <f>ROUND(IF(ISBLANK(I180),E180, (G180*E180)/I180),0)</f>
        <v>132</v>
      </c>
      <c r="K180" s="108">
        <v>11.91</v>
      </c>
      <c r="L180" s="109">
        <f t="shared" si="12"/>
        <v>1572.1200000000001</v>
      </c>
      <c r="M180" s="52"/>
      <c r="N180" s="14"/>
    </row>
    <row r="181" spans="1:14" s="16" customFormat="1" ht="34.5" customHeight="1" x14ac:dyDescent="0.25">
      <c r="A181" s="28">
        <v>118</v>
      </c>
      <c r="B181" s="39" t="s">
        <v>322</v>
      </c>
      <c r="C181" s="40" t="s">
        <v>13</v>
      </c>
      <c r="D181" s="31" t="s">
        <v>323</v>
      </c>
      <c r="E181" s="32">
        <v>95.7</v>
      </c>
      <c r="F181" s="33" t="s">
        <v>418</v>
      </c>
      <c r="G181" s="34">
        <v>10</v>
      </c>
      <c r="H181" s="35" t="s">
        <v>418</v>
      </c>
      <c r="I181" s="42">
        <v>100</v>
      </c>
      <c r="J181" s="36">
        <f>ROUND(IF(ISBLANK(I181),E181, (G181*E181)/I181),0)</f>
        <v>10</v>
      </c>
      <c r="K181" s="37">
        <v>11.91</v>
      </c>
      <c r="L181" s="38">
        <f t="shared" si="12"/>
        <v>119.1</v>
      </c>
      <c r="M181" s="35"/>
      <c r="N181" s="14"/>
    </row>
    <row r="182" spans="1:14" s="16" customFormat="1" ht="34.5" customHeight="1" x14ac:dyDescent="0.25">
      <c r="A182" s="64">
        <v>119</v>
      </c>
      <c r="B182" s="65" t="s">
        <v>170</v>
      </c>
      <c r="C182" s="61" t="s">
        <v>171</v>
      </c>
      <c r="D182" s="62" t="s">
        <v>225</v>
      </c>
      <c r="E182" s="67">
        <v>2366.1000000000004</v>
      </c>
      <c r="F182" s="112" t="s">
        <v>556</v>
      </c>
      <c r="G182" s="69">
        <v>200</v>
      </c>
      <c r="H182" s="70" t="s">
        <v>419</v>
      </c>
      <c r="I182" s="71">
        <v>900</v>
      </c>
      <c r="J182" s="113">
        <f>ROUND(IF(ISBLANK(I182),E182, (G182*E182)/I182),0)</f>
        <v>526</v>
      </c>
      <c r="K182" s="114">
        <v>45.93</v>
      </c>
      <c r="L182" s="115">
        <f t="shared" si="12"/>
        <v>24159.18</v>
      </c>
      <c r="M182" s="70" t="s">
        <v>423</v>
      </c>
      <c r="N182" s="14"/>
    </row>
    <row r="183" spans="1:14" s="16" customFormat="1" ht="34.5" customHeight="1" x14ac:dyDescent="0.25">
      <c r="A183" s="64"/>
      <c r="B183" s="65"/>
      <c r="C183" s="61" t="s">
        <v>309</v>
      </c>
      <c r="D183" s="62" t="s">
        <v>225</v>
      </c>
      <c r="E183" s="67"/>
      <c r="F183" s="117"/>
      <c r="G183" s="69"/>
      <c r="H183" s="70"/>
      <c r="I183" s="71"/>
      <c r="J183" s="113"/>
      <c r="K183" s="114" t="e">
        <v>#N/A</v>
      </c>
      <c r="L183" s="118"/>
      <c r="M183" s="70"/>
      <c r="N183" s="14"/>
    </row>
    <row r="184" spans="1:14" s="16" customFormat="1" ht="34.5" customHeight="1" x14ac:dyDescent="0.25">
      <c r="A184" s="64"/>
      <c r="B184" s="65"/>
      <c r="C184" s="61" t="s">
        <v>419</v>
      </c>
      <c r="D184" s="62" t="s">
        <v>437</v>
      </c>
      <c r="E184" s="67" t="e">
        <v>#N/A</v>
      </c>
      <c r="F184" s="117"/>
      <c r="G184" s="69"/>
      <c r="H184" s="70"/>
      <c r="I184" s="71"/>
      <c r="J184" s="113"/>
      <c r="K184" s="114" t="e">
        <v>#N/A</v>
      </c>
      <c r="L184" s="118"/>
      <c r="M184" s="70"/>
      <c r="N184" s="14"/>
    </row>
    <row r="185" spans="1:14" s="16" customFormat="1" ht="34.5" customHeight="1" x14ac:dyDescent="0.25">
      <c r="A185" s="64"/>
      <c r="B185" s="65"/>
      <c r="C185" s="61" t="s">
        <v>315</v>
      </c>
      <c r="D185" s="62" t="s">
        <v>225</v>
      </c>
      <c r="E185" s="67" t="e">
        <v>#N/A</v>
      </c>
      <c r="F185" s="119"/>
      <c r="G185" s="69"/>
      <c r="H185" s="70"/>
      <c r="I185" s="71"/>
      <c r="J185" s="113"/>
      <c r="K185" s="114" t="e">
        <v>#N/A</v>
      </c>
      <c r="L185" s="120"/>
      <c r="M185" s="70"/>
      <c r="N185" s="14"/>
    </row>
    <row r="186" spans="1:14" s="16" customFormat="1" ht="34.5" customHeight="1" x14ac:dyDescent="0.25">
      <c r="A186" s="165">
        <v>120</v>
      </c>
      <c r="B186" s="166" t="s">
        <v>172</v>
      </c>
      <c r="C186" s="40" t="s">
        <v>173</v>
      </c>
      <c r="D186" s="31" t="s">
        <v>213</v>
      </c>
      <c r="E186" s="168">
        <v>66</v>
      </c>
      <c r="F186" s="188" t="s">
        <v>557</v>
      </c>
      <c r="G186" s="169">
        <v>500</v>
      </c>
      <c r="H186" s="170" t="s">
        <v>420</v>
      </c>
      <c r="I186" s="171">
        <v>500</v>
      </c>
      <c r="J186" s="189">
        <f>ROUND(IF(ISBLANK(I186),E186, (G186*E186)/I186),0)</f>
        <v>66</v>
      </c>
      <c r="K186" s="190">
        <v>15.62</v>
      </c>
      <c r="L186" s="191">
        <f t="shared" si="12"/>
        <v>1030.9199999999998</v>
      </c>
      <c r="M186" s="170"/>
      <c r="N186" s="14"/>
    </row>
    <row r="187" spans="1:14" s="16" customFormat="1" ht="34.5" customHeight="1" x14ac:dyDescent="0.25">
      <c r="A187" s="165"/>
      <c r="B187" s="166"/>
      <c r="C187" s="40" t="s">
        <v>268</v>
      </c>
      <c r="D187" s="31" t="s">
        <v>213</v>
      </c>
      <c r="E187" s="168" t="e">
        <v>#N/A</v>
      </c>
      <c r="F187" s="194"/>
      <c r="G187" s="169"/>
      <c r="H187" s="170"/>
      <c r="I187" s="171"/>
      <c r="J187" s="189"/>
      <c r="K187" s="190" t="e">
        <v>#N/A</v>
      </c>
      <c r="L187" s="195"/>
      <c r="M187" s="170"/>
      <c r="N187" s="14"/>
    </row>
    <row r="188" spans="1:14" s="16" customFormat="1" ht="34.5" customHeight="1" x14ac:dyDescent="0.25">
      <c r="A188" s="76">
        <v>121</v>
      </c>
      <c r="B188" s="77" t="s">
        <v>174</v>
      </c>
      <c r="C188" s="61" t="s">
        <v>436</v>
      </c>
      <c r="D188" s="62" t="s">
        <v>213</v>
      </c>
      <c r="E188" s="79">
        <v>1153.9000000000001</v>
      </c>
      <c r="F188" s="112" t="s">
        <v>558</v>
      </c>
      <c r="G188" s="80">
        <v>500</v>
      </c>
      <c r="H188" s="81" t="s">
        <v>421</v>
      </c>
      <c r="I188" s="82">
        <v>500</v>
      </c>
      <c r="J188" s="128">
        <f>ROUND(IF(ISBLANK(I188),E188, (G188*E188)/I188),0)</f>
        <v>1154</v>
      </c>
      <c r="K188" s="129">
        <v>24.97</v>
      </c>
      <c r="L188" s="115">
        <f t="shared" si="12"/>
        <v>28815.379999999997</v>
      </c>
      <c r="M188" s="81"/>
      <c r="N188" s="14"/>
    </row>
    <row r="189" spans="1:14" s="16" customFormat="1" ht="34.5" customHeight="1" x14ac:dyDescent="0.25">
      <c r="A189" s="133"/>
      <c r="B189" s="134"/>
      <c r="C189" s="61" t="s">
        <v>175</v>
      </c>
      <c r="D189" s="62" t="s">
        <v>213</v>
      </c>
      <c r="E189" s="135"/>
      <c r="F189" s="117"/>
      <c r="G189" s="136"/>
      <c r="H189" s="137"/>
      <c r="I189" s="138"/>
      <c r="J189" s="139"/>
      <c r="K189" s="140" t="e">
        <v>#N/A</v>
      </c>
      <c r="L189" s="118"/>
      <c r="M189" s="137"/>
      <c r="N189" s="14"/>
    </row>
    <row r="190" spans="1:14" s="16" customFormat="1" ht="34.5" customHeight="1" x14ac:dyDescent="0.25">
      <c r="A190" s="133"/>
      <c r="B190" s="134"/>
      <c r="C190" s="61" t="s">
        <v>271</v>
      </c>
      <c r="D190" s="62" t="s">
        <v>213</v>
      </c>
      <c r="E190" s="135"/>
      <c r="F190" s="117"/>
      <c r="G190" s="136"/>
      <c r="H190" s="137"/>
      <c r="I190" s="138"/>
      <c r="J190" s="139"/>
      <c r="K190" s="140" t="e">
        <v>#N/A</v>
      </c>
      <c r="L190" s="118"/>
      <c r="M190" s="137"/>
      <c r="N190" s="14"/>
    </row>
    <row r="191" spans="1:14" s="16" customFormat="1" ht="34.5" customHeight="1" x14ac:dyDescent="0.25">
      <c r="A191" s="84"/>
      <c r="B191" s="85"/>
      <c r="C191" s="61" t="s">
        <v>310</v>
      </c>
      <c r="D191" s="62" t="s">
        <v>213</v>
      </c>
      <c r="E191" s="87"/>
      <c r="F191" s="119"/>
      <c r="G191" s="88"/>
      <c r="H191" s="89"/>
      <c r="I191" s="90"/>
      <c r="J191" s="130"/>
      <c r="K191" s="131" t="e">
        <v>#N/A</v>
      </c>
      <c r="L191" s="120"/>
      <c r="M191" s="89"/>
      <c r="N191" s="14"/>
    </row>
    <row r="192" spans="1:14" s="16" customFormat="1" ht="34.5" customHeight="1" x14ac:dyDescent="0.25">
      <c r="A192" s="145">
        <v>122</v>
      </c>
      <c r="B192" s="146" t="s">
        <v>176</v>
      </c>
      <c r="C192" s="40" t="s">
        <v>422</v>
      </c>
      <c r="D192" s="31" t="s">
        <v>213</v>
      </c>
      <c r="E192" s="148">
        <v>6603.3</v>
      </c>
      <c r="F192" s="149" t="s">
        <v>559</v>
      </c>
      <c r="G192" s="150">
        <v>500</v>
      </c>
      <c r="H192" s="151" t="s">
        <v>422</v>
      </c>
      <c r="I192" s="152">
        <v>500</v>
      </c>
      <c r="J192" s="199">
        <f>ROUND(IF(ISBLANK(I192),E192, (G192*E192)/I192),0)</f>
        <v>6603</v>
      </c>
      <c r="K192" s="200">
        <v>44.98</v>
      </c>
      <c r="L192" s="191">
        <f t="shared" si="12"/>
        <v>297002.94</v>
      </c>
      <c r="M192" s="151"/>
      <c r="N192" s="14"/>
    </row>
    <row r="193" spans="1:14" s="16" customFormat="1" ht="34.5" customHeight="1" x14ac:dyDescent="0.25">
      <c r="A193" s="155"/>
      <c r="B193" s="156"/>
      <c r="C193" s="40" t="s">
        <v>177</v>
      </c>
      <c r="D193" s="31" t="s">
        <v>213</v>
      </c>
      <c r="E193" s="158"/>
      <c r="F193" s="159"/>
      <c r="G193" s="160"/>
      <c r="H193" s="161"/>
      <c r="I193" s="162"/>
      <c r="J193" s="201"/>
      <c r="K193" s="202" t="e">
        <v>#N/A</v>
      </c>
      <c r="L193" s="195"/>
      <c r="M193" s="161"/>
      <c r="N193" s="14"/>
    </row>
    <row r="194" spans="1:14" s="16" customFormat="1" ht="34.5" customHeight="1" x14ac:dyDescent="0.25">
      <c r="A194" s="76">
        <v>123</v>
      </c>
      <c r="B194" s="77" t="s">
        <v>178</v>
      </c>
      <c r="C194" s="61" t="s">
        <v>416</v>
      </c>
      <c r="D194" s="62" t="s">
        <v>213</v>
      </c>
      <c r="E194" s="79">
        <v>6083.0000000000009</v>
      </c>
      <c r="F194" s="68" t="s">
        <v>560</v>
      </c>
      <c r="G194" s="80">
        <v>500</v>
      </c>
      <c r="H194" s="81" t="s">
        <v>416</v>
      </c>
      <c r="I194" s="82">
        <v>500</v>
      </c>
      <c r="J194" s="128">
        <f>ROUND(IF(ISBLANK(I194),E194, (G194*E194)/I194),0)</f>
        <v>6083</v>
      </c>
      <c r="K194" s="129">
        <v>24.97</v>
      </c>
      <c r="L194" s="115">
        <f t="shared" si="12"/>
        <v>151892.50999999998</v>
      </c>
      <c r="M194" s="81"/>
      <c r="N194" s="14"/>
    </row>
    <row r="195" spans="1:14" s="16" customFormat="1" ht="34.5" customHeight="1" x14ac:dyDescent="0.25">
      <c r="A195" s="133"/>
      <c r="B195" s="134"/>
      <c r="C195" s="61" t="s">
        <v>179</v>
      </c>
      <c r="D195" s="62" t="s">
        <v>213</v>
      </c>
      <c r="E195" s="135"/>
      <c r="F195" s="141"/>
      <c r="G195" s="136"/>
      <c r="H195" s="137"/>
      <c r="I195" s="138"/>
      <c r="J195" s="139"/>
      <c r="K195" s="140" t="e">
        <v>#N/A</v>
      </c>
      <c r="L195" s="118"/>
      <c r="M195" s="137"/>
      <c r="N195" s="14"/>
    </row>
    <row r="196" spans="1:14" s="16" customFormat="1" ht="34.5" customHeight="1" x14ac:dyDescent="0.25">
      <c r="A196" s="84"/>
      <c r="B196" s="85"/>
      <c r="C196" s="61" t="s">
        <v>311</v>
      </c>
      <c r="D196" s="62" t="s">
        <v>213</v>
      </c>
      <c r="E196" s="87"/>
      <c r="F196" s="74"/>
      <c r="G196" s="88"/>
      <c r="H196" s="89"/>
      <c r="I196" s="90"/>
      <c r="J196" s="130"/>
      <c r="K196" s="131" t="e">
        <v>#N/A</v>
      </c>
      <c r="L196" s="120"/>
      <c r="M196" s="89"/>
      <c r="N196" s="14"/>
    </row>
    <row r="197" spans="1:14" s="16" customFormat="1" ht="34.5" customHeight="1" x14ac:dyDescent="0.25">
      <c r="A197" s="145">
        <v>124</v>
      </c>
      <c r="B197" s="146" t="s">
        <v>180</v>
      </c>
      <c r="C197" s="40" t="s">
        <v>181</v>
      </c>
      <c r="D197" s="31" t="s">
        <v>226</v>
      </c>
      <c r="E197" s="148">
        <v>2931.5000000000005</v>
      </c>
      <c r="F197" s="188" t="s">
        <v>561</v>
      </c>
      <c r="G197" s="150">
        <v>250</v>
      </c>
      <c r="H197" s="151" t="s">
        <v>577</v>
      </c>
      <c r="I197" s="152">
        <v>500</v>
      </c>
      <c r="J197" s="199">
        <f>ROUND(IF(ISBLANK(I197),E197, (G197*E197)/I197),0)</f>
        <v>1466</v>
      </c>
      <c r="K197" s="200">
        <v>58.8</v>
      </c>
      <c r="L197" s="191">
        <f t="shared" ref="L197:L220" si="14">J197*K197</f>
        <v>86200.8</v>
      </c>
      <c r="M197" s="151" t="s">
        <v>375</v>
      </c>
      <c r="N197" s="14"/>
    </row>
    <row r="198" spans="1:14" s="16" customFormat="1" ht="34.5" customHeight="1" x14ac:dyDescent="0.25">
      <c r="A198" s="155"/>
      <c r="B198" s="156"/>
      <c r="C198" s="40" t="s">
        <v>578</v>
      </c>
      <c r="D198" s="31" t="s">
        <v>213</v>
      </c>
      <c r="E198" s="158"/>
      <c r="F198" s="194"/>
      <c r="G198" s="160"/>
      <c r="H198" s="161"/>
      <c r="I198" s="162"/>
      <c r="J198" s="201"/>
      <c r="K198" s="202" t="e">
        <v>#N/A</v>
      </c>
      <c r="L198" s="195"/>
      <c r="M198" s="161"/>
      <c r="N198" s="14"/>
    </row>
    <row r="199" spans="1:14" s="16" customFormat="1" ht="34.5" customHeight="1" x14ac:dyDescent="0.25">
      <c r="A199" s="64">
        <v>125</v>
      </c>
      <c r="B199" s="65" t="s">
        <v>182</v>
      </c>
      <c r="C199" s="61" t="s">
        <v>183</v>
      </c>
      <c r="D199" s="62" t="s">
        <v>213</v>
      </c>
      <c r="E199" s="67">
        <v>284.90000000000003</v>
      </c>
      <c r="F199" s="112" t="s">
        <v>562</v>
      </c>
      <c r="G199" s="69">
        <v>500</v>
      </c>
      <c r="H199" s="70" t="s">
        <v>414</v>
      </c>
      <c r="I199" s="71">
        <v>500</v>
      </c>
      <c r="J199" s="113">
        <f>ROUND(IF(ISBLANK(I199),E199, (G199*E199)/I199),0)</f>
        <v>285</v>
      </c>
      <c r="K199" s="114">
        <v>26.98</v>
      </c>
      <c r="L199" s="115">
        <f t="shared" si="14"/>
        <v>7689.3</v>
      </c>
      <c r="M199" s="70"/>
      <c r="N199" s="14"/>
    </row>
    <row r="200" spans="1:14" s="16" customFormat="1" ht="34.5" customHeight="1" x14ac:dyDescent="0.25">
      <c r="A200" s="64"/>
      <c r="B200" s="65"/>
      <c r="C200" s="61" t="s">
        <v>269</v>
      </c>
      <c r="D200" s="62" t="s">
        <v>213</v>
      </c>
      <c r="E200" s="67" t="e">
        <v>#N/A</v>
      </c>
      <c r="F200" s="119"/>
      <c r="G200" s="69"/>
      <c r="H200" s="70"/>
      <c r="I200" s="71"/>
      <c r="J200" s="113"/>
      <c r="K200" s="114" t="e">
        <v>#N/A</v>
      </c>
      <c r="L200" s="120"/>
      <c r="M200" s="70"/>
      <c r="N200" s="14"/>
    </row>
    <row r="201" spans="1:14" s="16" customFormat="1" ht="34.5" customHeight="1" x14ac:dyDescent="0.25">
      <c r="A201" s="165">
        <v>126</v>
      </c>
      <c r="B201" s="166" t="s">
        <v>184</v>
      </c>
      <c r="C201" s="40" t="s">
        <v>236</v>
      </c>
      <c r="D201" s="31" t="s">
        <v>226</v>
      </c>
      <c r="E201" s="168">
        <v>179.3</v>
      </c>
      <c r="F201" s="188" t="s">
        <v>563</v>
      </c>
      <c r="G201" s="169">
        <v>250</v>
      </c>
      <c r="H201" s="170" t="s">
        <v>415</v>
      </c>
      <c r="I201" s="171">
        <v>250</v>
      </c>
      <c r="J201" s="189">
        <f>ROUND(IF(ISBLANK(I201),E201, (G201*E201)/I201),0)</f>
        <v>179</v>
      </c>
      <c r="K201" s="190">
        <v>55.56</v>
      </c>
      <c r="L201" s="191">
        <f t="shared" si="14"/>
        <v>9945.24</v>
      </c>
      <c r="M201" s="170"/>
      <c r="N201" s="14"/>
    </row>
    <row r="202" spans="1:14" s="16" customFormat="1" ht="34.5" customHeight="1" x14ac:dyDescent="0.25">
      <c r="A202" s="165"/>
      <c r="B202" s="166"/>
      <c r="C202" s="40" t="s">
        <v>312</v>
      </c>
      <c r="D202" s="31" t="s">
        <v>226</v>
      </c>
      <c r="E202" s="168" t="e">
        <v>#N/A</v>
      </c>
      <c r="F202" s="192"/>
      <c r="G202" s="169"/>
      <c r="H202" s="170"/>
      <c r="I202" s="171"/>
      <c r="J202" s="189"/>
      <c r="K202" s="190" t="e">
        <v>#N/A</v>
      </c>
      <c r="L202" s="193"/>
      <c r="M202" s="170"/>
      <c r="N202" s="14"/>
    </row>
    <row r="203" spans="1:14" s="16" customFormat="1" ht="34.5" customHeight="1" x14ac:dyDescent="0.25">
      <c r="A203" s="165"/>
      <c r="B203" s="166"/>
      <c r="C203" s="40" t="s">
        <v>270</v>
      </c>
      <c r="D203" s="31" t="s">
        <v>226</v>
      </c>
      <c r="E203" s="168" t="e">
        <v>#N/A</v>
      </c>
      <c r="F203" s="194"/>
      <c r="G203" s="169"/>
      <c r="H203" s="170"/>
      <c r="I203" s="171"/>
      <c r="J203" s="189"/>
      <c r="K203" s="190" t="e">
        <v>#N/A</v>
      </c>
      <c r="L203" s="195"/>
      <c r="M203" s="170"/>
      <c r="N203" s="14"/>
    </row>
    <row r="204" spans="1:14" s="16" customFormat="1" ht="34.5" customHeight="1" x14ac:dyDescent="0.25">
      <c r="A204" s="49">
        <v>127</v>
      </c>
      <c r="B204" s="60" t="s">
        <v>185</v>
      </c>
      <c r="C204" s="61" t="s">
        <v>248</v>
      </c>
      <c r="D204" s="62" t="s">
        <v>207</v>
      </c>
      <c r="E204" s="63">
        <v>33</v>
      </c>
      <c r="F204" s="106" t="s">
        <v>564</v>
      </c>
      <c r="G204" s="54">
        <v>1000</v>
      </c>
      <c r="H204" s="102" t="s">
        <v>411</v>
      </c>
      <c r="I204" s="53">
        <v>1000</v>
      </c>
      <c r="J204" s="107">
        <f t="shared" ref="J204:J217" si="15">ROUND(IF(ISBLANK(I204),E204, (G204*E204)/I204),0)</f>
        <v>33</v>
      </c>
      <c r="K204" s="108">
        <v>100.73</v>
      </c>
      <c r="L204" s="109">
        <f t="shared" si="14"/>
        <v>3324.09</v>
      </c>
      <c r="M204" s="52"/>
      <c r="N204" s="14"/>
    </row>
    <row r="205" spans="1:14" s="16" customFormat="1" ht="34.5" customHeight="1" x14ac:dyDescent="0.25">
      <c r="A205" s="28">
        <v>128</v>
      </c>
      <c r="B205" s="39" t="s">
        <v>186</v>
      </c>
      <c r="C205" s="40" t="s">
        <v>249</v>
      </c>
      <c r="D205" s="31" t="s">
        <v>207</v>
      </c>
      <c r="E205" s="32">
        <v>31.900000000000002</v>
      </c>
      <c r="F205" s="33" t="s">
        <v>565</v>
      </c>
      <c r="G205" s="34">
        <v>1000</v>
      </c>
      <c r="H205" s="44" t="s">
        <v>412</v>
      </c>
      <c r="I205" s="42">
        <v>1000</v>
      </c>
      <c r="J205" s="36">
        <f t="shared" si="15"/>
        <v>32</v>
      </c>
      <c r="K205" s="37">
        <v>103.5</v>
      </c>
      <c r="L205" s="38">
        <f t="shared" si="14"/>
        <v>3312</v>
      </c>
      <c r="M205" s="35"/>
      <c r="N205" s="14"/>
    </row>
    <row r="206" spans="1:14" s="16" customFormat="1" ht="34.5" customHeight="1" x14ac:dyDescent="0.25">
      <c r="A206" s="49">
        <v>129</v>
      </c>
      <c r="B206" s="60" t="s">
        <v>187</v>
      </c>
      <c r="C206" s="61" t="s">
        <v>250</v>
      </c>
      <c r="D206" s="62" t="s">
        <v>207</v>
      </c>
      <c r="E206" s="63">
        <v>24.200000000000003</v>
      </c>
      <c r="F206" s="106" t="s">
        <v>566</v>
      </c>
      <c r="G206" s="54">
        <v>1000</v>
      </c>
      <c r="H206" s="102" t="s">
        <v>413</v>
      </c>
      <c r="I206" s="53">
        <v>1000</v>
      </c>
      <c r="J206" s="107">
        <f t="shared" si="15"/>
        <v>24</v>
      </c>
      <c r="K206" s="108">
        <v>96.17</v>
      </c>
      <c r="L206" s="109">
        <f t="shared" si="14"/>
        <v>2308.08</v>
      </c>
      <c r="M206" s="52"/>
      <c r="N206" s="14"/>
    </row>
    <row r="207" spans="1:14" s="16" customFormat="1" ht="34.5" customHeight="1" x14ac:dyDescent="0.25">
      <c r="A207" s="28">
        <v>130</v>
      </c>
      <c r="B207" s="39" t="s">
        <v>204</v>
      </c>
      <c r="C207" s="40" t="s">
        <v>205</v>
      </c>
      <c r="D207" s="31" t="s">
        <v>213</v>
      </c>
      <c r="E207" s="32">
        <v>542.30000000000007</v>
      </c>
      <c r="F207" s="33" t="s">
        <v>567</v>
      </c>
      <c r="G207" s="34">
        <v>500</v>
      </c>
      <c r="H207" s="35" t="s">
        <v>424</v>
      </c>
      <c r="I207" s="42">
        <v>500</v>
      </c>
      <c r="J207" s="36">
        <f t="shared" si="15"/>
        <v>542</v>
      </c>
      <c r="K207" s="37">
        <v>18.64</v>
      </c>
      <c r="L207" s="38">
        <f t="shared" si="14"/>
        <v>10102.880000000001</v>
      </c>
      <c r="M207" s="35"/>
      <c r="N207" s="14"/>
    </row>
    <row r="208" spans="1:14" s="16" customFormat="1" ht="34.5" customHeight="1" x14ac:dyDescent="0.25">
      <c r="A208" s="49">
        <v>131</v>
      </c>
      <c r="B208" s="60" t="s">
        <v>188</v>
      </c>
      <c r="C208" s="61" t="s">
        <v>189</v>
      </c>
      <c r="D208" s="62" t="s">
        <v>207</v>
      </c>
      <c r="E208" s="63">
        <v>465.3</v>
      </c>
      <c r="F208" s="106" t="s">
        <v>568</v>
      </c>
      <c r="G208" s="54">
        <v>1000</v>
      </c>
      <c r="H208" s="52" t="s">
        <v>425</v>
      </c>
      <c r="I208" s="53">
        <v>1000</v>
      </c>
      <c r="J208" s="107">
        <f t="shared" si="15"/>
        <v>465</v>
      </c>
      <c r="K208" s="108">
        <v>18.920000000000002</v>
      </c>
      <c r="L208" s="109">
        <f t="shared" si="14"/>
        <v>8797.8000000000011</v>
      </c>
      <c r="M208" s="52"/>
      <c r="N208" s="14"/>
    </row>
    <row r="209" spans="1:14" s="16" customFormat="1" ht="34.5" customHeight="1" x14ac:dyDescent="0.25">
      <c r="A209" s="28">
        <v>132</v>
      </c>
      <c r="B209" s="39" t="s">
        <v>190</v>
      </c>
      <c r="C209" s="40" t="s">
        <v>191</v>
      </c>
      <c r="D209" s="31" t="s">
        <v>207</v>
      </c>
      <c r="E209" s="32">
        <v>916.30000000000007</v>
      </c>
      <c r="F209" s="33" t="s">
        <v>569</v>
      </c>
      <c r="G209" s="34">
        <v>1000</v>
      </c>
      <c r="H209" s="35" t="s">
        <v>426</v>
      </c>
      <c r="I209" s="42">
        <v>1000</v>
      </c>
      <c r="J209" s="36">
        <f t="shared" si="15"/>
        <v>916</v>
      </c>
      <c r="K209" s="37">
        <v>21.26</v>
      </c>
      <c r="L209" s="38">
        <f t="shared" si="14"/>
        <v>19474.16</v>
      </c>
      <c r="M209" s="35"/>
      <c r="N209" s="14"/>
    </row>
    <row r="210" spans="1:14" s="16" customFormat="1" ht="34.5" customHeight="1" x14ac:dyDescent="0.25">
      <c r="A210" s="49">
        <v>133</v>
      </c>
      <c r="B210" s="60" t="s">
        <v>192</v>
      </c>
      <c r="C210" s="61" t="s">
        <v>193</v>
      </c>
      <c r="D210" s="62" t="s">
        <v>213</v>
      </c>
      <c r="E210" s="63">
        <v>1592.8000000000002</v>
      </c>
      <c r="F210" s="106" t="s">
        <v>570</v>
      </c>
      <c r="G210" s="54">
        <v>500</v>
      </c>
      <c r="H210" s="52" t="s">
        <v>427</v>
      </c>
      <c r="I210" s="53">
        <v>500</v>
      </c>
      <c r="J210" s="107">
        <f t="shared" si="15"/>
        <v>1593</v>
      </c>
      <c r="K210" s="108">
        <v>16.829999999999998</v>
      </c>
      <c r="L210" s="109">
        <f t="shared" si="14"/>
        <v>26810.19</v>
      </c>
      <c r="M210" s="52"/>
      <c r="N210" s="14"/>
    </row>
    <row r="211" spans="1:14" s="16" customFormat="1" ht="34.5" customHeight="1" x14ac:dyDescent="0.25">
      <c r="A211" s="28">
        <v>134</v>
      </c>
      <c r="B211" s="39" t="s">
        <v>194</v>
      </c>
      <c r="C211" s="40" t="s">
        <v>195</v>
      </c>
      <c r="D211" s="31" t="s">
        <v>207</v>
      </c>
      <c r="E211" s="32">
        <v>298.10000000000002</v>
      </c>
      <c r="F211" s="33" t="s">
        <v>571</v>
      </c>
      <c r="G211" s="34">
        <v>1000</v>
      </c>
      <c r="H211" s="35" t="s">
        <v>428</v>
      </c>
      <c r="I211" s="42">
        <v>1000</v>
      </c>
      <c r="J211" s="36">
        <f t="shared" si="15"/>
        <v>298</v>
      </c>
      <c r="K211" s="37">
        <v>12.63</v>
      </c>
      <c r="L211" s="38">
        <f t="shared" si="14"/>
        <v>3763.7400000000002</v>
      </c>
      <c r="M211" s="35"/>
      <c r="N211" s="14"/>
    </row>
    <row r="212" spans="1:14" s="16" customFormat="1" ht="34.5" customHeight="1" x14ac:dyDescent="0.25">
      <c r="A212" s="49">
        <v>135</v>
      </c>
      <c r="B212" s="60" t="s">
        <v>196</v>
      </c>
      <c r="C212" s="61" t="s">
        <v>197</v>
      </c>
      <c r="D212" s="62" t="s">
        <v>213</v>
      </c>
      <c r="E212" s="63">
        <v>753.50000000000011</v>
      </c>
      <c r="F212" s="106" t="s">
        <v>572</v>
      </c>
      <c r="G212" s="54">
        <v>500</v>
      </c>
      <c r="H212" s="52" t="s">
        <v>429</v>
      </c>
      <c r="I212" s="53">
        <v>500</v>
      </c>
      <c r="J212" s="107">
        <f t="shared" si="15"/>
        <v>754</v>
      </c>
      <c r="K212" s="108">
        <v>21.82</v>
      </c>
      <c r="L212" s="109">
        <f t="shared" si="14"/>
        <v>16452.28</v>
      </c>
      <c r="M212" s="52"/>
      <c r="N212" s="14"/>
    </row>
    <row r="213" spans="1:14" s="16" customFormat="1" ht="34.5" customHeight="1" x14ac:dyDescent="0.25">
      <c r="A213" s="28">
        <v>136</v>
      </c>
      <c r="B213" s="203" t="s">
        <v>583</v>
      </c>
      <c r="C213" s="40" t="s">
        <v>13</v>
      </c>
      <c r="D213" s="31" t="s">
        <v>226</v>
      </c>
      <c r="E213" s="32">
        <v>155</v>
      </c>
      <c r="F213" s="33" t="s">
        <v>584</v>
      </c>
      <c r="G213" s="34">
        <v>250</v>
      </c>
      <c r="H213" s="35" t="s">
        <v>596</v>
      </c>
      <c r="I213" s="42">
        <v>250</v>
      </c>
      <c r="J213" s="36">
        <f t="shared" si="15"/>
        <v>155</v>
      </c>
      <c r="K213" s="37">
        <v>76.95</v>
      </c>
      <c r="L213" s="38">
        <f t="shared" si="14"/>
        <v>11927.25</v>
      </c>
      <c r="M213" s="35"/>
      <c r="N213" s="14"/>
    </row>
    <row r="214" spans="1:14" s="16" customFormat="1" ht="34.5" customHeight="1" x14ac:dyDescent="0.25">
      <c r="A214" s="49">
        <v>137</v>
      </c>
      <c r="B214" s="142" t="s">
        <v>629</v>
      </c>
      <c r="C214" s="61" t="s">
        <v>13</v>
      </c>
      <c r="D214" s="62" t="s">
        <v>222</v>
      </c>
      <c r="E214" s="63">
        <v>187</v>
      </c>
      <c r="F214" s="106" t="s">
        <v>630</v>
      </c>
      <c r="G214" s="54">
        <v>2000</v>
      </c>
      <c r="H214" s="52" t="s">
        <v>631</v>
      </c>
      <c r="I214" s="53">
        <v>2000</v>
      </c>
      <c r="J214" s="107">
        <f t="shared" si="15"/>
        <v>187</v>
      </c>
      <c r="K214" s="108">
        <v>4.9400000000000004</v>
      </c>
      <c r="L214" s="109">
        <f t="shared" si="14"/>
        <v>923.78000000000009</v>
      </c>
      <c r="M214" s="52"/>
      <c r="N214" s="14"/>
    </row>
    <row r="215" spans="1:14" s="16" customFormat="1" ht="34.5" customHeight="1" x14ac:dyDescent="0.25">
      <c r="A215" s="28">
        <v>138</v>
      </c>
      <c r="B215" s="39" t="s">
        <v>330</v>
      </c>
      <c r="C215" s="40" t="s">
        <v>13</v>
      </c>
      <c r="D215" s="30" t="s">
        <v>207</v>
      </c>
      <c r="E215" s="32">
        <v>567.6</v>
      </c>
      <c r="F215" s="33" t="s">
        <v>573</v>
      </c>
      <c r="G215" s="34">
        <v>1000</v>
      </c>
      <c r="H215" s="35" t="s">
        <v>430</v>
      </c>
      <c r="I215" s="42">
        <v>1000</v>
      </c>
      <c r="J215" s="36">
        <f t="shared" si="15"/>
        <v>568</v>
      </c>
      <c r="K215" s="37">
        <v>14.63</v>
      </c>
      <c r="L215" s="38">
        <f t="shared" si="14"/>
        <v>8309.84</v>
      </c>
      <c r="M215" s="35"/>
      <c r="N215" s="14"/>
    </row>
    <row r="216" spans="1:14" s="16" customFormat="1" ht="34.5" customHeight="1" x14ac:dyDescent="0.25">
      <c r="A216" s="49">
        <v>139</v>
      </c>
      <c r="B216" s="60" t="s">
        <v>198</v>
      </c>
      <c r="C216" s="61" t="s">
        <v>13</v>
      </c>
      <c r="D216" s="104" t="s">
        <v>207</v>
      </c>
      <c r="E216" s="63">
        <v>139.70000000000002</v>
      </c>
      <c r="F216" s="106" t="s">
        <v>574</v>
      </c>
      <c r="G216" s="54">
        <v>1000</v>
      </c>
      <c r="H216" s="52" t="s">
        <v>431</v>
      </c>
      <c r="I216" s="53">
        <v>1000</v>
      </c>
      <c r="J216" s="107">
        <f t="shared" si="15"/>
        <v>140</v>
      </c>
      <c r="K216" s="108">
        <v>35.51</v>
      </c>
      <c r="L216" s="109">
        <f t="shared" si="14"/>
        <v>4971.3999999999996</v>
      </c>
      <c r="M216" s="52"/>
      <c r="N216" s="14"/>
    </row>
    <row r="217" spans="1:14" s="16" customFormat="1" ht="34.5" customHeight="1" x14ac:dyDescent="0.25">
      <c r="A217" s="165">
        <v>140</v>
      </c>
      <c r="B217" s="166" t="s">
        <v>329</v>
      </c>
      <c r="C217" s="40" t="s">
        <v>199</v>
      </c>
      <c r="D217" s="31" t="s">
        <v>313</v>
      </c>
      <c r="E217" s="168">
        <v>117.7</v>
      </c>
      <c r="F217" s="188" t="s">
        <v>575</v>
      </c>
      <c r="G217" s="169">
        <v>600</v>
      </c>
      <c r="H217" s="170" t="s">
        <v>432</v>
      </c>
      <c r="I217" s="171">
        <v>600</v>
      </c>
      <c r="J217" s="189">
        <f t="shared" si="15"/>
        <v>118</v>
      </c>
      <c r="K217" s="190">
        <v>43.24</v>
      </c>
      <c r="L217" s="191">
        <f t="shared" si="14"/>
        <v>5102.3200000000006</v>
      </c>
      <c r="M217" s="170"/>
      <c r="N217" s="14"/>
    </row>
    <row r="218" spans="1:14" s="16" customFormat="1" ht="34.5" customHeight="1" x14ac:dyDescent="0.25">
      <c r="A218" s="165"/>
      <c r="B218" s="166"/>
      <c r="C218" s="40" t="s">
        <v>335</v>
      </c>
      <c r="D218" s="31" t="s">
        <v>313</v>
      </c>
      <c r="E218" s="168" t="e">
        <v>#N/A</v>
      </c>
      <c r="F218" s="192"/>
      <c r="G218" s="169"/>
      <c r="H218" s="170"/>
      <c r="I218" s="171"/>
      <c r="J218" s="189"/>
      <c r="K218" s="190" t="e">
        <v>#N/A</v>
      </c>
      <c r="L218" s="193"/>
      <c r="M218" s="170"/>
      <c r="N218" s="14"/>
    </row>
    <row r="219" spans="1:14" s="16" customFormat="1" ht="34.5" customHeight="1" x14ac:dyDescent="0.25">
      <c r="A219" s="165"/>
      <c r="B219" s="166"/>
      <c r="C219" s="40" t="s">
        <v>314</v>
      </c>
      <c r="D219" s="31" t="s">
        <v>313</v>
      </c>
      <c r="E219" s="168" t="e">
        <v>#N/A</v>
      </c>
      <c r="F219" s="194"/>
      <c r="G219" s="169"/>
      <c r="H219" s="170"/>
      <c r="I219" s="171"/>
      <c r="J219" s="189"/>
      <c r="K219" s="190" t="e">
        <v>#N/A</v>
      </c>
      <c r="L219" s="195"/>
      <c r="M219" s="170"/>
      <c r="N219" s="14"/>
    </row>
    <row r="220" spans="1:14" s="16" customFormat="1" ht="34.5" customHeight="1" x14ac:dyDescent="0.25">
      <c r="A220" s="49">
        <v>141</v>
      </c>
      <c r="B220" s="60" t="s">
        <v>200</v>
      </c>
      <c r="C220" s="61" t="s">
        <v>201</v>
      </c>
      <c r="D220" s="62" t="s">
        <v>650</v>
      </c>
      <c r="E220" s="63">
        <v>27.500000000000004</v>
      </c>
      <c r="F220" s="106" t="s">
        <v>576</v>
      </c>
      <c r="G220" s="54">
        <v>360</v>
      </c>
      <c r="H220" s="52" t="s">
        <v>433</v>
      </c>
      <c r="I220" s="53">
        <v>360</v>
      </c>
      <c r="J220" s="107">
        <f>ROUND(IF(ISBLANK(I220),E220, (G220*E220)/I220),0)</f>
        <v>28</v>
      </c>
      <c r="K220" s="108">
        <v>41.63</v>
      </c>
      <c r="L220" s="109">
        <f t="shared" si="14"/>
        <v>1165.6400000000001</v>
      </c>
      <c r="M220" s="52"/>
      <c r="N220" s="14"/>
    </row>
    <row r="221" spans="1:14" s="16" customFormat="1" ht="34.5" customHeight="1" x14ac:dyDescent="0.25">
      <c r="A221" s="59" t="s">
        <v>203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48"/>
      <c r="L221" s="26">
        <f>SUM(L2:L220)</f>
        <v>3167830.8400000003</v>
      </c>
      <c r="M221" s="20"/>
      <c r="N221" s="14"/>
    </row>
  </sheetData>
  <sortState ref="A2:M192">
    <sortCondition ref="A2:A192"/>
  </sortState>
  <mergeCells count="408">
    <mergeCell ref="F194:F196"/>
    <mergeCell ref="F192:F193"/>
    <mergeCell ref="F13:F14"/>
    <mergeCell ref="M197:M198"/>
    <mergeCell ref="A197:A198"/>
    <mergeCell ref="B197:B198"/>
    <mergeCell ref="E197:E198"/>
    <mergeCell ref="G197:G198"/>
    <mergeCell ref="H197:H198"/>
    <mergeCell ref="I197:I198"/>
    <mergeCell ref="J197:J198"/>
    <mergeCell ref="L197:L198"/>
    <mergeCell ref="F197:F198"/>
    <mergeCell ref="M192:M193"/>
    <mergeCell ref="B194:B196"/>
    <mergeCell ref="A194:A196"/>
    <mergeCell ref="E194:E196"/>
    <mergeCell ref="G194:G196"/>
    <mergeCell ref="H194:H196"/>
    <mergeCell ref="I194:I196"/>
    <mergeCell ref="J194:J196"/>
    <mergeCell ref="L194:L196"/>
    <mergeCell ref="M194:M196"/>
    <mergeCell ref="A192:A193"/>
    <mergeCell ref="I177:I178"/>
    <mergeCell ref="J177:J178"/>
    <mergeCell ref="L177:L178"/>
    <mergeCell ref="F188:F191"/>
    <mergeCell ref="F177:F178"/>
    <mergeCell ref="K177:K178"/>
    <mergeCell ref="K182:K185"/>
    <mergeCell ref="B192:B193"/>
    <mergeCell ref="E192:E193"/>
    <mergeCell ref="G192:G193"/>
    <mergeCell ref="H192:H193"/>
    <mergeCell ref="I192:I193"/>
    <mergeCell ref="J192:J193"/>
    <mergeCell ref="L192:L193"/>
    <mergeCell ref="A188:A191"/>
    <mergeCell ref="B188:B191"/>
    <mergeCell ref="E188:E191"/>
    <mergeCell ref="G188:G191"/>
    <mergeCell ref="H188:H191"/>
    <mergeCell ref="I188:I191"/>
    <mergeCell ref="J188:J191"/>
    <mergeCell ref="L188:L191"/>
    <mergeCell ref="M188:M191"/>
    <mergeCell ref="A13:A14"/>
    <mergeCell ref="B13:B14"/>
    <mergeCell ref="E182:E185"/>
    <mergeCell ref="F182:F185"/>
    <mergeCell ref="G182:G185"/>
    <mergeCell ref="H182:H185"/>
    <mergeCell ref="I182:I185"/>
    <mergeCell ref="J182:J185"/>
    <mergeCell ref="A182:A185"/>
    <mergeCell ref="B182:B185"/>
    <mergeCell ref="D13:D14"/>
    <mergeCell ref="E13:E14"/>
    <mergeCell ref="A98:A100"/>
    <mergeCell ref="B98:B100"/>
    <mergeCell ref="E98:E100"/>
    <mergeCell ref="F98:F100"/>
    <mergeCell ref="G98:G100"/>
    <mergeCell ref="H98:H100"/>
    <mergeCell ref="I98:I100"/>
    <mergeCell ref="B15:B16"/>
    <mergeCell ref="D15:D16"/>
    <mergeCell ref="A177:A178"/>
    <mergeCell ref="B177:B178"/>
    <mergeCell ref="E177:E178"/>
    <mergeCell ref="L13:L14"/>
    <mergeCell ref="M13:M14"/>
    <mergeCell ref="G13:G14"/>
    <mergeCell ref="H13:H14"/>
    <mergeCell ref="I13:I14"/>
    <mergeCell ref="J13:J14"/>
    <mergeCell ref="L8:L9"/>
    <mergeCell ref="M8:M9"/>
    <mergeCell ref="I10:I11"/>
    <mergeCell ref="J10:J11"/>
    <mergeCell ref="I8:I9"/>
    <mergeCell ref="J8:J9"/>
    <mergeCell ref="L10:L11"/>
    <mergeCell ref="M10:M11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M15:M16"/>
    <mergeCell ref="A221:J221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B6:B7"/>
    <mergeCell ref="A6:A7"/>
    <mergeCell ref="D6:D7"/>
    <mergeCell ref="E6:E7"/>
    <mergeCell ref="F6:F7"/>
    <mergeCell ref="I6:I7"/>
    <mergeCell ref="J6:J7"/>
    <mergeCell ref="L4:L5"/>
    <mergeCell ref="M4:M5"/>
    <mergeCell ref="A15:A16"/>
    <mergeCell ref="L6:L7"/>
    <mergeCell ref="M6:M7"/>
    <mergeCell ref="G6:G7"/>
    <mergeCell ref="M32:M34"/>
    <mergeCell ref="B38:B39"/>
    <mergeCell ref="M38:M39"/>
    <mergeCell ref="G32:G34"/>
    <mergeCell ref="H32:H34"/>
    <mergeCell ref="I32:I34"/>
    <mergeCell ref="J32:J34"/>
    <mergeCell ref="B32:B34"/>
    <mergeCell ref="I38:I39"/>
    <mergeCell ref="J38:J39"/>
    <mergeCell ref="L38:L39"/>
    <mergeCell ref="F38:F39"/>
    <mergeCell ref="E15:E16"/>
    <mergeCell ref="F15:F16"/>
    <mergeCell ref="G15:G16"/>
    <mergeCell ref="H15:H16"/>
    <mergeCell ref="I15:I16"/>
    <mergeCell ref="J15:J16"/>
    <mergeCell ref="L32:L34"/>
    <mergeCell ref="L15:L16"/>
    <mergeCell ref="A32:A34"/>
    <mergeCell ref="D32:D34"/>
    <mergeCell ref="E32:E34"/>
    <mergeCell ref="F32:F34"/>
    <mergeCell ref="M98:M100"/>
    <mergeCell ref="A41:A42"/>
    <mergeCell ref="B41:B42"/>
    <mergeCell ref="E41:E42"/>
    <mergeCell ref="G41:G42"/>
    <mergeCell ref="H41:H42"/>
    <mergeCell ref="I41:I42"/>
    <mergeCell ref="J41:J42"/>
    <mergeCell ref="L41:L42"/>
    <mergeCell ref="M41:M42"/>
    <mergeCell ref="F41:F42"/>
    <mergeCell ref="K98:K100"/>
    <mergeCell ref="A38:A39"/>
    <mergeCell ref="E38:E39"/>
    <mergeCell ref="G38:G39"/>
    <mergeCell ref="H38:H39"/>
    <mergeCell ref="M101:M103"/>
    <mergeCell ref="A104:A106"/>
    <mergeCell ref="B104:B106"/>
    <mergeCell ref="E104:E106"/>
    <mergeCell ref="F104:F106"/>
    <mergeCell ref="G104:G106"/>
    <mergeCell ref="H104:H106"/>
    <mergeCell ref="I104:I106"/>
    <mergeCell ref="J104:J106"/>
    <mergeCell ref="L104:L106"/>
    <mergeCell ref="M104:M106"/>
    <mergeCell ref="H101:H103"/>
    <mergeCell ref="I101:I103"/>
    <mergeCell ref="J101:J103"/>
    <mergeCell ref="L101:L103"/>
    <mergeCell ref="A101:A103"/>
    <mergeCell ref="B101:B103"/>
    <mergeCell ref="E101:E103"/>
    <mergeCell ref="J98:J100"/>
    <mergeCell ref="L98:L100"/>
    <mergeCell ref="F101:F103"/>
    <mergeCell ref="G101:G103"/>
    <mergeCell ref="M107:M109"/>
    <mergeCell ref="A121:A122"/>
    <mergeCell ref="B121:B122"/>
    <mergeCell ref="E121:E122"/>
    <mergeCell ref="F121:F122"/>
    <mergeCell ref="G121:G122"/>
    <mergeCell ref="H121:H122"/>
    <mergeCell ref="I121:I122"/>
    <mergeCell ref="J121:J122"/>
    <mergeCell ref="L121:L122"/>
    <mergeCell ref="M121:M122"/>
    <mergeCell ref="H107:H109"/>
    <mergeCell ref="I107:I109"/>
    <mergeCell ref="J107:J109"/>
    <mergeCell ref="L107:L109"/>
    <mergeCell ref="A107:A109"/>
    <mergeCell ref="B107:B109"/>
    <mergeCell ref="E107:E109"/>
    <mergeCell ref="F107:F109"/>
    <mergeCell ref="G107:G109"/>
    <mergeCell ref="B146:B148"/>
    <mergeCell ref="B150:B152"/>
    <mergeCell ref="A125:A127"/>
    <mergeCell ref="A128:A130"/>
    <mergeCell ref="A131:A133"/>
    <mergeCell ref="A135:A137"/>
    <mergeCell ref="A140:A142"/>
    <mergeCell ref="A146:A148"/>
    <mergeCell ref="A150:A152"/>
    <mergeCell ref="B125:B127"/>
    <mergeCell ref="B128:B130"/>
    <mergeCell ref="B131:B133"/>
    <mergeCell ref="B135:B137"/>
    <mergeCell ref="B140:B142"/>
    <mergeCell ref="J125:J127"/>
    <mergeCell ref="L125:L127"/>
    <mergeCell ref="M125:M127"/>
    <mergeCell ref="E128:E130"/>
    <mergeCell ref="F128:F130"/>
    <mergeCell ref="G128:G130"/>
    <mergeCell ref="H128:H130"/>
    <mergeCell ref="I128:I130"/>
    <mergeCell ref="J128:J130"/>
    <mergeCell ref="L128:L130"/>
    <mergeCell ref="M128:M130"/>
    <mergeCell ref="E125:E127"/>
    <mergeCell ref="F125:F127"/>
    <mergeCell ref="G125:G127"/>
    <mergeCell ref="H125:H127"/>
    <mergeCell ref="I125:I127"/>
    <mergeCell ref="J131:J133"/>
    <mergeCell ref="L131:L133"/>
    <mergeCell ref="M131:M133"/>
    <mergeCell ref="E135:E137"/>
    <mergeCell ref="F135:F137"/>
    <mergeCell ref="G135:G137"/>
    <mergeCell ref="H135:H137"/>
    <mergeCell ref="I135:I137"/>
    <mergeCell ref="J135:J137"/>
    <mergeCell ref="L135:L137"/>
    <mergeCell ref="M135:M137"/>
    <mergeCell ref="E131:E133"/>
    <mergeCell ref="F131:F133"/>
    <mergeCell ref="G131:G133"/>
    <mergeCell ref="H131:H133"/>
    <mergeCell ref="I131:I133"/>
    <mergeCell ref="J140:J142"/>
    <mergeCell ref="L140:L142"/>
    <mergeCell ref="M140:M142"/>
    <mergeCell ref="E146:E148"/>
    <mergeCell ref="F146:F148"/>
    <mergeCell ref="G146:G148"/>
    <mergeCell ref="H146:H148"/>
    <mergeCell ref="I146:I148"/>
    <mergeCell ref="J146:J148"/>
    <mergeCell ref="L146:L148"/>
    <mergeCell ref="M146:M148"/>
    <mergeCell ref="E140:E142"/>
    <mergeCell ref="F140:F142"/>
    <mergeCell ref="G140:G142"/>
    <mergeCell ref="H140:H142"/>
    <mergeCell ref="I140:I142"/>
    <mergeCell ref="K146:K148"/>
    <mergeCell ref="J150:J152"/>
    <mergeCell ref="L150:L152"/>
    <mergeCell ref="M150:M152"/>
    <mergeCell ref="E150:E152"/>
    <mergeCell ref="F150:F152"/>
    <mergeCell ref="G150:G152"/>
    <mergeCell ref="H150:H152"/>
    <mergeCell ref="I150:I152"/>
    <mergeCell ref="K150:K152"/>
    <mergeCell ref="E161:E162"/>
    <mergeCell ref="F161:F162"/>
    <mergeCell ref="G161:G162"/>
    <mergeCell ref="H161:H162"/>
    <mergeCell ref="I161:I162"/>
    <mergeCell ref="B168:B169"/>
    <mergeCell ref="D168:D169"/>
    <mergeCell ref="A161:A162"/>
    <mergeCell ref="A166:A167"/>
    <mergeCell ref="A168:A169"/>
    <mergeCell ref="B161:B162"/>
    <mergeCell ref="D161:D162"/>
    <mergeCell ref="B166:B167"/>
    <mergeCell ref="D166:D167"/>
    <mergeCell ref="I166:I167"/>
    <mergeCell ref="A174:A176"/>
    <mergeCell ref="L182:L185"/>
    <mergeCell ref="M182:M185"/>
    <mergeCell ref="B174:B176"/>
    <mergeCell ref="L186:L187"/>
    <mergeCell ref="M186:M187"/>
    <mergeCell ref="F186:F187"/>
    <mergeCell ref="G186:G187"/>
    <mergeCell ref="H186:H187"/>
    <mergeCell ref="I186:I187"/>
    <mergeCell ref="J186:J187"/>
    <mergeCell ref="A186:A187"/>
    <mergeCell ref="B186:B187"/>
    <mergeCell ref="E186:E187"/>
    <mergeCell ref="E174:E176"/>
    <mergeCell ref="F174:F176"/>
    <mergeCell ref="L174:L176"/>
    <mergeCell ref="M174:M176"/>
    <mergeCell ref="G174:G176"/>
    <mergeCell ref="H174:H176"/>
    <mergeCell ref="I174:I176"/>
    <mergeCell ref="M177:M178"/>
    <mergeCell ref="G177:G178"/>
    <mergeCell ref="H177:H178"/>
    <mergeCell ref="L199:L200"/>
    <mergeCell ref="M199:M200"/>
    <mergeCell ref="M201:M203"/>
    <mergeCell ref="A217:A219"/>
    <mergeCell ref="B217:B219"/>
    <mergeCell ref="E217:E219"/>
    <mergeCell ref="F217:F219"/>
    <mergeCell ref="G217:G219"/>
    <mergeCell ref="H217:H219"/>
    <mergeCell ref="I217:I219"/>
    <mergeCell ref="J217:J219"/>
    <mergeCell ref="L217:L219"/>
    <mergeCell ref="M217:M219"/>
    <mergeCell ref="H201:H203"/>
    <mergeCell ref="I201:I203"/>
    <mergeCell ref="J201:J203"/>
    <mergeCell ref="L201:L203"/>
    <mergeCell ref="A201:A203"/>
    <mergeCell ref="B201:B203"/>
    <mergeCell ref="E201:E203"/>
    <mergeCell ref="F201:F203"/>
    <mergeCell ref="A199:A200"/>
    <mergeCell ref="J199:J200"/>
    <mergeCell ref="G201:G203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B199:B200"/>
    <mergeCell ref="E199:E200"/>
    <mergeCell ref="F199:F200"/>
    <mergeCell ref="G199:G200"/>
    <mergeCell ref="H199:H200"/>
    <mergeCell ref="I199:I200"/>
    <mergeCell ref="E168:E169"/>
    <mergeCell ref="F168:F169"/>
    <mergeCell ref="G168:G169"/>
    <mergeCell ref="H168:H169"/>
    <mergeCell ref="I168:I169"/>
    <mergeCell ref="E166:E167"/>
    <mergeCell ref="F166:F167"/>
    <mergeCell ref="G166:G167"/>
    <mergeCell ref="H166:H167"/>
    <mergeCell ref="J159:J160"/>
    <mergeCell ref="L159:L160"/>
    <mergeCell ref="M159:M160"/>
    <mergeCell ref="J168:J169"/>
    <mergeCell ref="L168:L169"/>
    <mergeCell ref="M168:M169"/>
    <mergeCell ref="J174:J176"/>
    <mergeCell ref="J166:J167"/>
    <mergeCell ref="L166:L167"/>
    <mergeCell ref="M166:M167"/>
    <mergeCell ref="J161:J162"/>
    <mergeCell ref="L161:L162"/>
    <mergeCell ref="M161:M162"/>
    <mergeCell ref="K159:K160"/>
    <mergeCell ref="K161:K162"/>
    <mergeCell ref="K166:K167"/>
    <mergeCell ref="K168:K169"/>
    <mergeCell ref="K174:K176"/>
    <mergeCell ref="K4:K5"/>
    <mergeCell ref="K6:K7"/>
    <mergeCell ref="K8:K9"/>
    <mergeCell ref="K10:K11"/>
    <mergeCell ref="K13:K14"/>
    <mergeCell ref="K15:K16"/>
    <mergeCell ref="K32:K34"/>
    <mergeCell ref="K38:K39"/>
    <mergeCell ref="K41:K42"/>
    <mergeCell ref="K186:K187"/>
    <mergeCell ref="K188:K191"/>
    <mergeCell ref="K192:K193"/>
    <mergeCell ref="K194:K196"/>
    <mergeCell ref="K197:K198"/>
    <mergeCell ref="K199:K200"/>
    <mergeCell ref="K201:K203"/>
    <mergeCell ref="K217:K219"/>
    <mergeCell ref="K101:K103"/>
    <mergeCell ref="K104:K106"/>
    <mergeCell ref="K107:K109"/>
    <mergeCell ref="K121:K122"/>
    <mergeCell ref="K125:K127"/>
    <mergeCell ref="K128:K130"/>
    <mergeCell ref="K131:K133"/>
    <mergeCell ref="K135:K137"/>
    <mergeCell ref="K140:K142"/>
  </mergeCells>
  <dataValidations count="2"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199:I220 I179:I188 I192 I194 I197 I161:I177 I138:I159 I2:I137">
      <formula1>0</formula1>
    </dataValidation>
    <dataValidation type="decimal" operator="greaterThan" showInputMessage="1" showErrorMessage="1" errorTitle="Price per Case" error="Please enter your price per case for this item." sqref="K179:K188 K199:K220 K161:K177 K197 K194 K192 K138:K159 K2:K137">
      <formula1>0</formula1>
    </dataValidation>
  </dataValidations>
  <hyperlinks>
    <hyperlink ref="B4:B5" r:id="rId1" display="Bag, foil, cheeseburger Bag, 6.75x6.75"/>
    <hyperlink ref="B3" r:id="rId2"/>
    <hyperlink ref="B2" r:id="rId3"/>
    <hyperlink ref="B6:B7" r:id="rId4" display="Bag, foil, hamburger, 6.75x6.75"/>
    <hyperlink ref="B8:B9" r:id="rId5" display="Bag, foil, hot dog, 3x2x9"/>
    <hyperlink ref="B10:B11" r:id="rId6" display="Bag, foil, plain, 6.75x6.75"/>
    <hyperlink ref="B15:B16" r:id="rId7" display="Bag, saddle, sandwich, plain, 6.5x7"/>
    <hyperlink ref="B13:B14" r:id="rId8" display="Bag, plastic, 8x4x18, clear, small "/>
    <hyperlink ref="B23" r:id="rId9"/>
    <hyperlink ref="B24" r:id="rId10"/>
    <hyperlink ref="B25" r:id="rId11"/>
    <hyperlink ref="B22" r:id="rId12"/>
    <hyperlink ref="B26" r:id="rId13"/>
    <hyperlink ref="B27" r:id="rId14"/>
    <hyperlink ref="B29" r:id="rId15"/>
    <hyperlink ref="B30" r:id="rId16" display="Lid, burrito bowl, 24 and 32 oz., BO-SC-UBBS"/>
    <hyperlink ref="B31" r:id="rId17"/>
    <hyperlink ref="B32:B34" r:id="rId18" display="Box, pizza, 7x7x2, stock print"/>
    <hyperlink ref="B35" r:id="rId19"/>
    <hyperlink ref="B36" r:id="rId20"/>
    <hyperlink ref="B37" r:id="rId21"/>
    <hyperlink ref="B38:B39" r:id="rId22" display="Container, clear hinged, 3 compartment, 8x8x3"/>
    <hyperlink ref="B40" r:id="rId23"/>
    <hyperlink ref="B41:B42" r:id="rId24" display="Container, clear hinged, 8.875x8"/>
    <hyperlink ref="B46" r:id="rId25"/>
    <hyperlink ref="B47" r:id="rId26"/>
    <hyperlink ref="B51" r:id="rId27"/>
    <hyperlink ref="B52" r:id="rId28"/>
    <hyperlink ref="B53" r:id="rId29"/>
    <hyperlink ref="B54" r:id="rId30"/>
    <hyperlink ref="B55" r:id="rId31"/>
    <hyperlink ref="B56" r:id="rId32"/>
    <hyperlink ref="B57" r:id="rId33"/>
    <hyperlink ref="B58" r:id="rId34"/>
    <hyperlink ref="B59" r:id="rId35"/>
    <hyperlink ref="B60" r:id="rId36"/>
    <hyperlink ref="B63" r:id="rId37"/>
    <hyperlink ref="B64" r:id="rId38"/>
    <hyperlink ref="B65" r:id="rId39"/>
    <hyperlink ref="B66" r:id="rId40"/>
    <hyperlink ref="B67" r:id="rId41"/>
    <hyperlink ref="B68" r:id="rId42"/>
    <hyperlink ref="B69" r:id="rId43"/>
    <hyperlink ref="B70" r:id="rId44"/>
    <hyperlink ref="B71" r:id="rId45"/>
    <hyperlink ref="B72" r:id="rId46"/>
    <hyperlink ref="B73" r:id="rId47"/>
    <hyperlink ref="B74" r:id="rId48"/>
    <hyperlink ref="B75" r:id="rId49"/>
    <hyperlink ref="B76" r:id="rId50"/>
    <hyperlink ref="B77" r:id="rId51"/>
    <hyperlink ref="B78" r:id="rId52"/>
    <hyperlink ref="B79" r:id="rId53"/>
    <hyperlink ref="B80" r:id="rId54"/>
    <hyperlink ref="B83" r:id="rId55"/>
    <hyperlink ref="B84" r:id="rId56"/>
    <hyperlink ref="B85" r:id="rId57"/>
    <hyperlink ref="B86" r:id="rId58"/>
    <hyperlink ref="B87" r:id="rId59"/>
    <hyperlink ref="B88" r:id="rId60"/>
    <hyperlink ref="B89" r:id="rId61"/>
    <hyperlink ref="B90" r:id="rId62"/>
    <hyperlink ref="B91" r:id="rId63"/>
    <hyperlink ref="B92" r:id="rId64"/>
    <hyperlink ref="B93" r:id="rId65"/>
    <hyperlink ref="B94" r:id="rId66"/>
    <hyperlink ref="B95" r:id="rId67"/>
    <hyperlink ref="B96" r:id="rId68"/>
    <hyperlink ref="B97" r:id="rId69"/>
    <hyperlink ref="B98:B100" r:id="rId70" display="Gloves, vinyl, PF, large"/>
    <hyperlink ref="B101:B103" r:id="rId71" display="Gloves, vinyl, PF, medium"/>
    <hyperlink ref="B104:B106" r:id="rId72" display="Gloves, vinyl, PF, small"/>
    <hyperlink ref="B107:B109" r:id="rId73" display="Gloves, vinyl, PF, X-Large"/>
    <hyperlink ref="B110" r:id="rId74"/>
    <hyperlink ref="B111" r:id="rId75"/>
    <hyperlink ref="B112" r:id="rId76"/>
    <hyperlink ref="B113" r:id="rId77"/>
    <hyperlink ref="B114" r:id="rId78"/>
    <hyperlink ref="B115" r:id="rId79"/>
    <hyperlink ref="B116" r:id="rId80"/>
    <hyperlink ref="B119" r:id="rId81"/>
    <hyperlink ref="B120" r:id="rId82"/>
    <hyperlink ref="B121:B122" r:id="rId83" display="Napkin, Lo Fold, dispenser, white"/>
    <hyperlink ref="B123" r:id="rId84"/>
    <hyperlink ref="B124" r:id="rId85"/>
    <hyperlink ref="B125:B127" r:id="rId86" display="Pan liner, quillon, 16x24 "/>
    <hyperlink ref="B128:B130" r:id="rId87" display="Pan, foil, 7''"/>
    <hyperlink ref="B131:B133" r:id="rId88" display="Pan, steam table, disposable, full size, 3.375 inches deep"/>
    <hyperlink ref="B135:B137" r:id="rId89" display="Plasticware, fork, medium weight, white, unwrapped"/>
    <hyperlink ref="B138" r:id="rId90"/>
    <hyperlink ref="B140:B142" r:id="rId91" display="Plasticware, knife, medium weight, white, unwrapped"/>
    <hyperlink ref="B143" r:id="rId92"/>
    <hyperlink ref="B144" r:id="rId93"/>
    <hyperlink ref="B145" r:id="rId94"/>
    <hyperlink ref="B146:B148" r:id="rId95" display="Plasticware, soup spoon, medium weight, white, unwrapped"/>
    <hyperlink ref="B150:B152" r:id="rId96" display="Plasticware, teaspoon, medium weight, white, unwrapped"/>
    <hyperlink ref="B153" r:id="rId97"/>
    <hyperlink ref="B154" r:id="rId98"/>
    <hyperlink ref="B156" r:id="rId99"/>
    <hyperlink ref="B157" r:id="rId100"/>
    <hyperlink ref="B158" r:id="rId101"/>
    <hyperlink ref="B159" r:id="rId102"/>
    <hyperlink ref="B161:B162" r:id="rId103" display="Soufflé cup, 2 oz., plastic, translucent"/>
    <hyperlink ref="B163" r:id="rId104"/>
    <hyperlink ref="B164" r:id="rId105"/>
    <hyperlink ref="B165" r:id="rId106"/>
    <hyperlink ref="B166:B167" r:id="rId107" display="Soufflé cup, 4 oz., plastic, translucent"/>
    <hyperlink ref="B168:B169" r:id="rId108" display="Soufflé cup, 5.5 oz., plastic, translucent"/>
    <hyperlink ref="B170" r:id="rId109"/>
    <hyperlink ref="B171" r:id="rId110"/>
    <hyperlink ref="B172" r:id="rId111"/>
    <hyperlink ref="B173" r:id="rId112"/>
    <hyperlink ref="B174:B176" r:id="rId113" display="Straw, milk, wrapped, 5.75"/>
    <hyperlink ref="B177" r:id="rId114"/>
    <hyperlink ref="B179" r:id="rId115"/>
    <hyperlink ref="B180" r:id="rId116"/>
    <hyperlink ref="B181" r:id="rId117"/>
    <hyperlink ref="B182:B185" r:id="rId118" display="Towel, wet wipes, pink, disposable, 13.5x24"/>
    <hyperlink ref="B186:B187" r:id="rId119" display="Tray, 2S,  8.25 x 5.75 x .5, foam, white, shallow"/>
    <hyperlink ref="B192" r:id="rId120"/>
    <hyperlink ref="B197" r:id="rId121"/>
    <hyperlink ref="B199:B200" r:id="rId122" display="Tray, 8S, 10x8x.5, foam, white, single compartment"/>
    <hyperlink ref="B201:B203" r:id="rId123" display="Tray, aluminum, oblong, 3 compartment w/ board lid"/>
    <hyperlink ref="B204" r:id="rId124"/>
    <hyperlink ref="B205" r:id="rId125"/>
    <hyperlink ref="B206" r:id="rId126"/>
    <hyperlink ref="B207" r:id="rId127"/>
    <hyperlink ref="B208" r:id="rId128"/>
    <hyperlink ref="B209" r:id="rId129"/>
    <hyperlink ref="B210" r:id="rId130"/>
    <hyperlink ref="B211" r:id="rId131"/>
    <hyperlink ref="B212" r:id="rId132"/>
    <hyperlink ref="B215" r:id="rId133"/>
    <hyperlink ref="B216" r:id="rId134"/>
    <hyperlink ref="B217:B219" r:id="rId135" display="Wipes, sanitary"/>
    <hyperlink ref="B220" r:id="rId136"/>
    <hyperlink ref="B155" r:id="rId137"/>
    <hyperlink ref="B28" r:id="rId138" display="Lid, burrito bowl, 24 and 32 oz., BO-SC-UBBS"/>
    <hyperlink ref="B62" r:id="rId139"/>
    <hyperlink ref="B81" r:id="rId140"/>
  </hyperlinks>
  <pageMargins left="0.25" right="0.25" top="0.75" bottom="0.5" header="0.3" footer="0.3"/>
  <pageSetup paperSize="5" scale="64" fitToHeight="0" orientation="landscape" r:id="rId141"/>
  <headerFooter>
    <oddHeader xml:space="preserve">&amp;L&amp;"Arial,Regular"&amp;14Massachusetts School B&amp;12u&amp;14ying Group Paper Bid 2020&amp;R&amp;"Arial,Regular"&amp;14Eastern Zone   </oddHeader>
    <oddFooter>&amp;L&amp;"Arial,Regular"&amp;14&amp;A, Page &amp;P</oddFooter>
  </headerFooter>
  <rowBreaks count="2" manualBreakCount="2">
    <brk id="106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3" sqref="A13"/>
    </sheetView>
  </sheetViews>
  <sheetFormatPr defaultColWidth="9.140625" defaultRowHeight="21" customHeight="1" x14ac:dyDescent="0.25"/>
  <cols>
    <col min="1" max="1" width="20" style="46" customWidth="1"/>
    <col min="2" max="2" width="105.5703125" style="4" customWidth="1"/>
    <col min="3" max="3" width="54" style="7" customWidth="1"/>
    <col min="4" max="16384" width="9.140625" style="7"/>
  </cols>
  <sheetData>
    <row r="1" spans="1:4" s="3" customFormat="1" ht="21" customHeight="1" x14ac:dyDescent="0.25">
      <c r="A1" s="47" t="s">
        <v>272</v>
      </c>
      <c r="B1" s="2" t="s">
        <v>1</v>
      </c>
    </row>
    <row r="2" spans="1:4" s="3" customFormat="1" ht="21" customHeight="1" x14ac:dyDescent="0.25">
      <c r="A2" s="46">
        <v>43984</v>
      </c>
      <c r="B2" s="4" t="s">
        <v>597</v>
      </c>
    </row>
    <row r="3" spans="1:4" s="3" customFormat="1" ht="21" customHeight="1" x14ac:dyDescent="0.25">
      <c r="A3" s="46"/>
      <c r="B3" s="4" t="s">
        <v>579</v>
      </c>
    </row>
    <row r="4" spans="1:4" s="3" customFormat="1" ht="21" customHeight="1" x14ac:dyDescent="0.25">
      <c r="A4" s="46">
        <v>44013</v>
      </c>
      <c r="B4" s="4" t="s">
        <v>591</v>
      </c>
    </row>
    <row r="5" spans="1:4" s="3" customFormat="1" ht="21" customHeight="1" x14ac:dyDescent="0.25">
      <c r="A5" s="46">
        <v>44039</v>
      </c>
      <c r="B5" s="5" t="s">
        <v>602</v>
      </c>
      <c r="C5" s="6"/>
      <c r="D5" s="7"/>
    </row>
    <row r="6" spans="1:4" ht="21" customHeight="1" x14ac:dyDescent="0.25">
      <c r="A6" s="46">
        <v>44099</v>
      </c>
      <c r="B6" s="5" t="s">
        <v>632</v>
      </c>
      <c r="C6" s="6"/>
    </row>
    <row r="7" spans="1:4" ht="21" customHeight="1" x14ac:dyDescent="0.25">
      <c r="A7" s="46">
        <v>44109</v>
      </c>
      <c r="B7" s="5" t="s">
        <v>634</v>
      </c>
      <c r="C7" s="6"/>
    </row>
    <row r="8" spans="1:4" ht="21" customHeight="1" x14ac:dyDescent="0.25">
      <c r="A8" s="46">
        <v>44119</v>
      </c>
      <c r="B8" s="5" t="s">
        <v>635</v>
      </c>
      <c r="C8" s="6"/>
    </row>
    <row r="9" spans="1:4" ht="21" customHeight="1" x14ac:dyDescent="0.25">
      <c r="A9" s="46">
        <v>44124</v>
      </c>
      <c r="B9" s="5" t="s">
        <v>638</v>
      </c>
      <c r="C9" s="6"/>
    </row>
    <row r="10" spans="1:4" ht="21" customHeight="1" x14ac:dyDescent="0.25">
      <c r="A10" s="46">
        <v>44139</v>
      </c>
      <c r="B10" s="5" t="s">
        <v>641</v>
      </c>
      <c r="C10" s="6"/>
    </row>
    <row r="11" spans="1:4" ht="21" customHeight="1" x14ac:dyDescent="0.25">
      <c r="A11" s="46">
        <v>44152</v>
      </c>
      <c r="B11" s="5" t="s">
        <v>644</v>
      </c>
      <c r="C11" s="6"/>
    </row>
    <row r="12" spans="1:4" ht="21" customHeight="1" x14ac:dyDescent="0.25">
      <c r="A12" s="46">
        <v>44356</v>
      </c>
      <c r="B12" s="5" t="s">
        <v>651</v>
      </c>
      <c r="C12" s="6"/>
    </row>
    <row r="13" spans="1:4" ht="21" customHeight="1" x14ac:dyDescent="0.25">
      <c r="B13" s="5"/>
      <c r="C13" s="8"/>
    </row>
    <row r="14" spans="1:4" ht="21" customHeight="1" x14ac:dyDescent="0.25">
      <c r="B14" s="5"/>
      <c r="C14" s="6"/>
    </row>
    <row r="15" spans="1:4" ht="21" customHeight="1" x14ac:dyDescent="0.25">
      <c r="B15" s="5"/>
      <c r="C15" s="6"/>
    </row>
    <row r="16" spans="1:4" ht="21" customHeight="1" x14ac:dyDescent="0.25">
      <c r="B16" s="5"/>
      <c r="C16" s="6"/>
    </row>
    <row r="17" spans="2:3" ht="21" customHeight="1" x14ac:dyDescent="0.25">
      <c r="B17" s="5"/>
      <c r="C17" s="6"/>
    </row>
    <row r="18" spans="2:3" ht="21" customHeight="1" x14ac:dyDescent="0.25">
      <c r="B18" s="5"/>
      <c r="C18" s="6"/>
    </row>
    <row r="19" spans="2:3" ht="21" customHeight="1" x14ac:dyDescent="0.25">
      <c r="B19" s="5"/>
      <c r="C19" s="6"/>
    </row>
    <row r="20" spans="2:3" ht="21" customHeight="1" x14ac:dyDescent="0.25">
      <c r="B20" s="5"/>
      <c r="C2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Mansfield Paper Co.</vt:lpstr>
      <vt:lpstr>Release Notes</vt:lpstr>
      <vt:lpstr>'Mansfield Paper Co.'!Print_Area</vt:lpstr>
      <vt:lpstr>'Mansfield Paper Co.'!Print_Titles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2020-02-10T18:48:18Z</cp:lastPrinted>
  <dcterms:created xsi:type="dcterms:W3CDTF">2018-02-28T15:32:52Z</dcterms:created>
  <dcterms:modified xsi:type="dcterms:W3CDTF">2021-06-09T20:29:37Z</dcterms:modified>
</cp:coreProperties>
</file>