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1565" activeTab="0"/>
  </bookViews>
  <sheets>
    <sheet name="SFS of New Englan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<sst xmlns="http://schemas.openxmlformats.org/spreadsheetml/2006/main" count="155" uniqueCount="152">
  <si>
    <t>Line</t>
  </si>
  <si>
    <t>Comment</t>
  </si>
  <si>
    <t>Total:</t>
  </si>
  <si>
    <t>District</t>
  </si>
  <si>
    <t>Number of Locations</t>
  </si>
  <si>
    <t>Number of Sinks</t>
  </si>
  <si>
    <t>Number of  Machines</t>
  </si>
  <si>
    <t>Total 2 Year Cost</t>
  </si>
  <si>
    <t>District Enrollment</t>
  </si>
  <si>
    <t>Number of Staff</t>
  </si>
  <si>
    <t>Annual Cost 21-22</t>
  </si>
  <si>
    <t>Annual Cost 22-23</t>
  </si>
  <si>
    <t>ADP</t>
  </si>
  <si>
    <t>Director</t>
  </si>
  <si>
    <t>Email</t>
  </si>
  <si>
    <t>Phone</t>
  </si>
  <si>
    <t>Andover Public Schools</t>
  </si>
  <si>
    <t>gkoutroubas@aps1.net</t>
  </si>
  <si>
    <t>(978) 247-5520</t>
  </si>
  <si>
    <t>Arlington Public Schools</t>
  </si>
  <si>
    <t>dboucher@arlington.k12.ma.us</t>
  </si>
  <si>
    <t>(781) 316-3643</t>
  </si>
  <si>
    <t>Assabet Valley Regional Technical High School</t>
  </si>
  <si>
    <t>dwiroll@assabet.org</t>
  </si>
  <si>
    <t>(508) 485-9430 x1215</t>
  </si>
  <si>
    <t>Belmont Schools</t>
  </si>
  <si>
    <t>dobrien@belmont.k12.ma.us</t>
  </si>
  <si>
    <t>(617) 993-5871</t>
  </si>
  <si>
    <t>Billerica Public Schools</t>
  </si>
  <si>
    <t>alaskey@billericak12.com</t>
  </si>
  <si>
    <t>(978) 528-8782</t>
  </si>
  <si>
    <t>Braintree Public Schools</t>
  </si>
  <si>
    <t>sarah.coughlin@braintreeschools.org</t>
  </si>
  <si>
    <t>(781) 848-4000 x7045</t>
  </si>
  <si>
    <t>Cambridge Public Schools</t>
  </si>
  <si>
    <t>mhoneywood@cpsd.us</t>
  </si>
  <si>
    <t>(617) 349-6858</t>
  </si>
  <si>
    <t>Dartmouth Public Schools</t>
  </si>
  <si>
    <t>jeannesheridan@dartmouthschools.org</t>
  </si>
  <si>
    <t>Dedham Public Schools</t>
  </si>
  <si>
    <t>jeannej@dedham.k12.ma.us</t>
  </si>
  <si>
    <t>(781) 310-1901</t>
  </si>
  <si>
    <t>East Longmeadow</t>
  </si>
  <si>
    <t>lori.pahl@eastlongmeadowma.gov</t>
  </si>
  <si>
    <t>(413) 525-5450 x7980</t>
  </si>
  <si>
    <t>Franklin Public Schools</t>
  </si>
  <si>
    <t>boisvertco@franklinps.net</t>
  </si>
  <si>
    <t>(508) 613-1478</t>
  </si>
  <si>
    <t>Gloucester Public Schools</t>
  </si>
  <si>
    <t>mjfleming@gloucesterschools.com</t>
  </si>
  <si>
    <t>(978) 281-9806</t>
  </si>
  <si>
    <t>Greater Lawrence Technical School</t>
  </si>
  <si>
    <t>mringland@glts.net</t>
  </si>
  <si>
    <t>(978) 686-0194 x5047</t>
  </si>
  <si>
    <t>Greenfield Public Schools</t>
  </si>
  <si>
    <t>elical1@gpsk12.org</t>
  </si>
  <si>
    <t>(413) 772-1335</t>
  </si>
  <si>
    <t>Hampshire Regional School District</t>
  </si>
  <si>
    <t>cinman2@hr-k12.org</t>
  </si>
  <si>
    <t>(413) 527-7200</t>
  </si>
  <si>
    <t>Hingham Schools</t>
  </si>
  <si>
    <t>ksmyth@hinghamschools.org</t>
  </si>
  <si>
    <t>(781) 804-2567</t>
  </si>
  <si>
    <t>Holliston Public Schools</t>
  </si>
  <si>
    <t>palefskys@holliston.k12.ma.us</t>
  </si>
  <si>
    <t>(508) 429-0673</t>
  </si>
  <si>
    <t>Keefe Regional Technical School</t>
  </si>
  <si>
    <t>sbrown@jpkeefehs.org</t>
  </si>
  <si>
    <t>(508) 416-2100</t>
  </si>
  <si>
    <t>King Philip Regional</t>
  </si>
  <si>
    <t>reynoldsm@kingphilip.org</t>
  </si>
  <si>
    <t>(508) 384-1000 x3338</t>
  </si>
  <si>
    <t>Littleton Public Schools</t>
  </si>
  <si>
    <t>jovercash@littletonps.org</t>
  </si>
  <si>
    <t>(978) 771-8620</t>
  </si>
  <si>
    <t>Milford Public Schools</t>
  </si>
  <si>
    <t>ctuttle@milfordma.com</t>
  </si>
  <si>
    <t>(508) 634-2390</t>
  </si>
  <si>
    <t>Milton Public Schools</t>
  </si>
  <si>
    <t>jmorgan@miltonps.org</t>
  </si>
  <si>
    <t>(617) 898-1051</t>
  </si>
  <si>
    <t>Nashoba Regional</t>
  </si>
  <si>
    <t>thoule@nrsd.net</t>
  </si>
  <si>
    <t>(978) 779-0539 x3045</t>
  </si>
  <si>
    <t>Needham Schools</t>
  </si>
  <si>
    <t>ruth_griffin@needham.k12.ma.us</t>
  </si>
  <si>
    <t>(781) 455-0400 x11216</t>
  </si>
  <si>
    <t>Orange Elementary School District</t>
  </si>
  <si>
    <t>jdillenback@rcmahar.org</t>
  </si>
  <si>
    <t>(978) 544-1127</t>
  </si>
  <si>
    <t>Ralph C. Mahar RSD</t>
  </si>
  <si>
    <t>(978) 544-2542 x207</t>
  </si>
  <si>
    <t>Reading Public Schools</t>
  </si>
  <si>
    <t>danielle.collins@reading.k12.ma.us</t>
  </si>
  <si>
    <t>(781) 942-9134</t>
  </si>
  <si>
    <t>Silver Lake Regional &amp; Kingston Public &amp; Halifax</t>
  </si>
  <si>
    <t>mahrenholz@slrsd.org</t>
  </si>
  <si>
    <t>(781) 582-3556</t>
  </si>
  <si>
    <t>Smith Vocational and Agricultural High School</t>
  </si>
  <si>
    <t>hbouley@smithtec.org</t>
  </si>
  <si>
    <t>(413) 587-1414 x3456</t>
  </si>
  <si>
    <t>Somerville Public Schools</t>
  </si>
  <si>
    <t>lmancini@k12.somerville.ma.us</t>
  </si>
  <si>
    <t>(617) 625-6600 x6087</t>
  </si>
  <si>
    <t>Southern Berkshire Regional School District</t>
  </si>
  <si>
    <t>jwells@sbrsd.org</t>
  </si>
  <si>
    <t>(413) 248-0727</t>
  </si>
  <si>
    <t>Wachusett Regional School District</t>
  </si>
  <si>
    <t>margaret_barton@wrsd.net</t>
  </si>
  <si>
    <t>(508) 829-1670 x278</t>
  </si>
  <si>
    <t>Wakefield Schools</t>
  </si>
  <si>
    <t>danielle.collins@wpsk12.org</t>
  </si>
  <si>
    <t>(781) 246-6440 x6904</t>
  </si>
  <si>
    <t>Waltham Public Schools</t>
  </si>
  <si>
    <t>aprilliles@walthampublicschools.org</t>
  </si>
  <si>
    <t>(781) 314-5495</t>
  </si>
  <si>
    <t>Watertown Public Schools</t>
  </si>
  <si>
    <t>brandon.rabbitt@watertown.k12.ma.us</t>
  </si>
  <si>
    <t>(617) 926-7756</t>
  </si>
  <si>
    <t>Gail Koutroubas</t>
  </si>
  <si>
    <t>Denise Boucher</t>
  </si>
  <si>
    <t>Dina Wiroll</t>
  </si>
  <si>
    <t>Dustin O'Brien</t>
  </si>
  <si>
    <t>April Laskey</t>
  </si>
  <si>
    <t>Sarah Coughlin</t>
  </si>
  <si>
    <t>Mellissa Honeywood</t>
  </si>
  <si>
    <t>Jeanne Sheridan</t>
  </si>
  <si>
    <t>Jeanne Johnson</t>
  </si>
  <si>
    <t>Lori Pahl</t>
  </si>
  <si>
    <t>Colin Boisvert</t>
  </si>
  <si>
    <t>Martha Jo Fleming</t>
  </si>
  <si>
    <t>Mary Beth Ringland</t>
  </si>
  <si>
    <t>Eliza Calkins</t>
  </si>
  <si>
    <t>Carol Inman</t>
  </si>
  <si>
    <t>Kimberly Smyth</t>
  </si>
  <si>
    <t>Susan Palefsky</t>
  </si>
  <si>
    <t>Susan Brown</t>
  </si>
  <si>
    <t>Mary Ann Reynolds</t>
  </si>
  <si>
    <t>John Overcash</t>
  </si>
  <si>
    <t>Carla Tuttle</t>
  </si>
  <si>
    <t>Jacqueline Morgan</t>
  </si>
  <si>
    <t>Tom Houle</t>
  </si>
  <si>
    <t>Ruth Griffin</t>
  </si>
  <si>
    <t>Jacki Dillenback</t>
  </si>
  <si>
    <t>Danielle Collins</t>
  </si>
  <si>
    <t>Megan Ahrenholz</t>
  </si>
  <si>
    <t>Heather Bouley</t>
  </si>
  <si>
    <t>Lauren Mancini</t>
  </si>
  <si>
    <t>Jeremy Wells</t>
  </si>
  <si>
    <t>Margaret Barton</t>
  </si>
  <si>
    <t>April Liles</t>
  </si>
  <si>
    <t>Brandon Rabbitt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</si>
</sst>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vertical="center" wrapText="1"/>
      <protection/>
    </xf>
    <xf numFmtId="3" fontId="38" fillId="0" borderId="10" xfId="0" applyNumberFormat="1" applyFont="1" applyBorder="1" applyAlignment="1" applyProtection="1">
      <alignment horizontal="center" vertical="center" wrapText="1"/>
      <protection/>
    </xf>
    <xf numFmtId="1" fontId="38" fillId="0" borderId="10" xfId="0" applyNumberFormat="1" applyFont="1" applyBorder="1" applyAlignment="1" applyProtection="1">
      <alignment horizontal="center" vertical="center"/>
      <protection/>
    </xf>
    <xf numFmtId="4" fontId="38" fillId="0" borderId="10" xfId="0" applyNumberFormat="1" applyFont="1" applyBorder="1" applyAlignment="1" applyProtection="1">
      <alignment horizontal="center" vertical="center"/>
      <protection/>
    </xf>
    <xf numFmtId="0" fontId="38" fillId="13" borderId="11" xfId="0" applyFont="1" applyFill="1" applyBorder="1" applyAlignment="1" applyProtection="1">
      <alignment vertical="center"/>
      <protection/>
    </xf>
    <xf numFmtId="0" fontId="38" fillId="13" borderId="12" xfId="0" applyFont="1" applyFill="1" applyBorder="1" applyAlignment="1" applyProtection="1">
      <alignment vertical="center"/>
      <protection/>
    </xf>
    <xf numFmtId="4" fontId="39" fillId="13" borderId="13" xfId="0" applyNumberFormat="1" applyFont="1" applyFill="1" applyBorder="1" applyAlignment="1" applyProtection="1">
      <alignment horizontal="center" vertical="center"/>
      <protection/>
    </xf>
    <xf numFmtId="0" fontId="39" fillId="13" borderId="13" xfId="0" applyFont="1" applyFill="1" applyBorder="1" applyAlignment="1" applyProtection="1">
      <alignment horizontal="center" vertical="center" wrapText="1"/>
      <protection/>
    </xf>
    <xf numFmtId="3" fontId="39" fillId="13" borderId="10" xfId="0" applyNumberFormat="1" applyFont="1" applyFill="1" applyBorder="1" applyAlignment="1" applyProtection="1">
      <alignment horizontal="center" vertical="center"/>
      <protection/>
    </xf>
    <xf numFmtId="0" fontId="39" fillId="13" borderId="10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39" fillId="13" borderId="10" xfId="0" applyFont="1" applyFill="1" applyBorder="1" applyAlignment="1" applyProtection="1">
      <alignment horizontal="center" vertical="center" wrapText="1"/>
      <protection/>
    </xf>
    <xf numFmtId="3" fontId="39" fillId="1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9" fillId="35" borderId="0" xfId="0" applyFont="1" applyFill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38" fillId="35" borderId="0" xfId="0" applyFont="1" applyFill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3" fontId="38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3" fontId="40" fillId="0" borderId="0" xfId="0" applyNumberFormat="1" applyFont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39" fillId="13" borderId="10" xfId="0" applyFont="1" applyFill="1" applyBorder="1" applyAlignment="1" applyProtection="1">
      <alignment horizontal="left" vertical="center" wrapText="1"/>
      <protection/>
    </xf>
    <xf numFmtId="0" fontId="39" fillId="13" borderId="11" xfId="0" applyFont="1" applyFill="1" applyBorder="1" applyAlignment="1" applyProtection="1">
      <alignment horizontal="right" vertical="center"/>
      <protection/>
    </xf>
    <xf numFmtId="0" fontId="39" fillId="13" borderId="12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3"/>
  <sheetViews>
    <sheetView showZero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0" defaultRowHeight="31.5" customHeight="1" zeroHeight="1"/>
  <cols>
    <col min="1" max="1" width="7.421875" style="22" customWidth="1"/>
    <col min="2" max="2" width="44.140625" style="21" customWidth="1"/>
    <col min="3" max="3" width="26.421875" style="21" customWidth="1"/>
    <col min="4" max="4" width="41.140625" style="21" customWidth="1"/>
    <col min="5" max="5" width="24.140625" style="21" customWidth="1"/>
    <col min="6" max="8" width="13.28125" style="23" customWidth="1"/>
    <col min="9" max="11" width="13.28125" style="24" customWidth="1"/>
    <col min="12" max="13" width="14.7109375" style="24" customWidth="1"/>
    <col min="14" max="14" width="16.00390625" style="24" customWidth="1"/>
    <col min="15" max="15" width="44.00390625" style="25" customWidth="1"/>
    <col min="16" max="16" width="0.42578125" style="21" customWidth="1"/>
    <col min="17" max="20" width="0" style="21" hidden="1" customWidth="1"/>
    <col min="21" max="16384" width="9.140625" style="21" hidden="1" customWidth="1"/>
  </cols>
  <sheetData>
    <row r="1" spans="1:16" s="19" customFormat="1" ht="31.5" customHeight="1">
      <c r="A1" s="14" t="s">
        <v>0</v>
      </c>
      <c r="B1" s="31" t="s">
        <v>3</v>
      </c>
      <c r="C1" s="31" t="s">
        <v>13</v>
      </c>
      <c r="D1" s="14" t="s">
        <v>14</v>
      </c>
      <c r="E1" s="14" t="s">
        <v>15</v>
      </c>
      <c r="F1" s="15" t="s">
        <v>8</v>
      </c>
      <c r="G1" s="15" t="s">
        <v>12</v>
      </c>
      <c r="H1" s="14" t="s">
        <v>9</v>
      </c>
      <c r="I1" s="14" t="s">
        <v>4</v>
      </c>
      <c r="J1" s="14" t="s">
        <v>6</v>
      </c>
      <c r="K1" s="16" t="s">
        <v>5</v>
      </c>
      <c r="L1" s="17" t="s">
        <v>10</v>
      </c>
      <c r="M1" s="17" t="s">
        <v>11</v>
      </c>
      <c r="N1" s="16" t="s">
        <v>7</v>
      </c>
      <c r="O1" s="17" t="s">
        <v>1</v>
      </c>
      <c r="P1" s="18"/>
    </row>
    <row r="2" spans="1:16" ht="31.5" customHeight="1">
      <c r="A2" s="2">
        <v>1</v>
      </c>
      <c r="B2" s="3" t="s">
        <v>16</v>
      </c>
      <c r="C2" s="3" t="s">
        <v>119</v>
      </c>
      <c r="D2" s="3" t="s">
        <v>17</v>
      </c>
      <c r="E2" s="3" t="s">
        <v>18</v>
      </c>
      <c r="F2" s="4">
        <v>5924</v>
      </c>
      <c r="G2" s="4">
        <v>3554.4</v>
      </c>
      <c r="H2" s="4">
        <v>43</v>
      </c>
      <c r="I2" s="5">
        <v>9</v>
      </c>
      <c r="J2" s="5">
        <v>1</v>
      </c>
      <c r="K2" s="5">
        <v>10</v>
      </c>
      <c r="L2" s="1">
        <v>12500</v>
      </c>
      <c r="M2" s="1">
        <v>12800</v>
      </c>
      <c r="N2" s="6">
        <f>L2+M2</f>
        <v>25300</v>
      </c>
      <c r="O2" s="28"/>
      <c r="P2" s="20"/>
    </row>
    <row r="3" spans="1:16" ht="31.5" customHeight="1">
      <c r="A3" s="2">
        <v>2</v>
      </c>
      <c r="B3" s="3" t="s">
        <v>19</v>
      </c>
      <c r="C3" s="3" t="s">
        <v>120</v>
      </c>
      <c r="D3" s="3" t="s">
        <v>20</v>
      </c>
      <c r="E3" s="3" t="s">
        <v>21</v>
      </c>
      <c r="F3" s="4">
        <v>6365</v>
      </c>
      <c r="G3" s="4">
        <v>3819</v>
      </c>
      <c r="H3" s="4">
        <v>35</v>
      </c>
      <c r="I3" s="5">
        <v>10</v>
      </c>
      <c r="J3" s="5">
        <v>3</v>
      </c>
      <c r="K3" s="5">
        <v>10</v>
      </c>
      <c r="L3" s="1">
        <v>9900</v>
      </c>
      <c r="M3" s="1">
        <v>10100</v>
      </c>
      <c r="N3" s="6">
        <f aca="true" t="shared" si="0" ref="N3:N36">L3+M3</f>
        <v>20000</v>
      </c>
      <c r="O3" s="28"/>
      <c r="P3" s="20"/>
    </row>
    <row r="4" spans="1:16" ht="31.5" customHeight="1">
      <c r="A4" s="2">
        <v>3</v>
      </c>
      <c r="B4" s="3" t="s">
        <v>22</v>
      </c>
      <c r="C4" s="3" t="s">
        <v>121</v>
      </c>
      <c r="D4" s="3" t="s">
        <v>23</v>
      </c>
      <c r="E4" s="3" t="s">
        <v>24</v>
      </c>
      <c r="F4" s="4">
        <v>1113</v>
      </c>
      <c r="G4" s="4">
        <v>667.8</v>
      </c>
      <c r="H4" s="4">
        <v>9</v>
      </c>
      <c r="I4" s="5">
        <v>1</v>
      </c>
      <c r="J4" s="5">
        <v>1</v>
      </c>
      <c r="K4" s="5">
        <v>1</v>
      </c>
      <c r="L4" s="1">
        <v>3100</v>
      </c>
      <c r="M4" s="1">
        <v>3200</v>
      </c>
      <c r="N4" s="6">
        <f t="shared" si="0"/>
        <v>6300</v>
      </c>
      <c r="O4" s="28"/>
      <c r="P4" s="20"/>
    </row>
    <row r="5" spans="1:16" ht="31.5" customHeight="1">
      <c r="A5" s="2">
        <v>4</v>
      </c>
      <c r="B5" s="3" t="s">
        <v>25</v>
      </c>
      <c r="C5" s="3" t="s">
        <v>122</v>
      </c>
      <c r="D5" s="3" t="s">
        <v>26</v>
      </c>
      <c r="E5" s="3" t="s">
        <v>27</v>
      </c>
      <c r="F5" s="4">
        <v>4600</v>
      </c>
      <c r="G5" s="4">
        <v>2760</v>
      </c>
      <c r="H5" s="4">
        <v>0</v>
      </c>
      <c r="I5" s="5">
        <v>6</v>
      </c>
      <c r="J5" s="5">
        <v>3</v>
      </c>
      <c r="K5" s="5">
        <v>8</v>
      </c>
      <c r="L5" s="1">
        <v>9500</v>
      </c>
      <c r="M5" s="1">
        <v>9700</v>
      </c>
      <c r="N5" s="6">
        <f t="shared" si="0"/>
        <v>19200</v>
      </c>
      <c r="O5" s="28"/>
      <c r="P5" s="20"/>
    </row>
    <row r="6" spans="1:16" ht="31.5" customHeight="1">
      <c r="A6" s="2">
        <v>5</v>
      </c>
      <c r="B6" s="3" t="s">
        <v>28</v>
      </c>
      <c r="C6" s="3" t="s">
        <v>123</v>
      </c>
      <c r="D6" s="3" t="s">
        <v>29</v>
      </c>
      <c r="E6" s="3" t="s">
        <v>30</v>
      </c>
      <c r="F6" s="4">
        <v>4340</v>
      </c>
      <c r="G6" s="4">
        <v>2604</v>
      </c>
      <c r="H6" s="4">
        <v>40</v>
      </c>
      <c r="I6" s="5">
        <v>8</v>
      </c>
      <c r="J6" s="5">
        <v>5</v>
      </c>
      <c r="K6" s="5">
        <v>10</v>
      </c>
      <c r="L6" s="1">
        <v>11700</v>
      </c>
      <c r="M6" s="1">
        <v>12000</v>
      </c>
      <c r="N6" s="6">
        <f t="shared" si="0"/>
        <v>23700</v>
      </c>
      <c r="O6" s="28"/>
      <c r="P6" s="20"/>
    </row>
    <row r="7" spans="1:16" ht="31.5" customHeight="1">
      <c r="A7" s="2">
        <v>6</v>
      </c>
      <c r="B7" s="3" t="s">
        <v>31</v>
      </c>
      <c r="C7" s="3" t="s">
        <v>124</v>
      </c>
      <c r="D7" s="3" t="s">
        <v>32</v>
      </c>
      <c r="E7" s="3" t="s">
        <v>33</v>
      </c>
      <c r="F7" s="4">
        <v>5385</v>
      </c>
      <c r="G7" s="4">
        <v>3231</v>
      </c>
      <c r="H7" s="4">
        <v>39</v>
      </c>
      <c r="I7" s="5">
        <v>10</v>
      </c>
      <c r="J7" s="5">
        <v>0</v>
      </c>
      <c r="K7" s="5">
        <v>0</v>
      </c>
      <c r="L7" s="1">
        <v>9000</v>
      </c>
      <c r="M7" s="1">
        <v>9200</v>
      </c>
      <c r="N7" s="6">
        <f>L7+M7</f>
        <v>18200</v>
      </c>
      <c r="O7" s="28"/>
      <c r="P7" s="20"/>
    </row>
    <row r="8" spans="1:16" ht="31.5" customHeight="1">
      <c r="A8" s="2">
        <v>7</v>
      </c>
      <c r="B8" s="3" t="s">
        <v>34</v>
      </c>
      <c r="C8" s="3" t="s">
        <v>125</v>
      </c>
      <c r="D8" s="3" t="s">
        <v>35</v>
      </c>
      <c r="E8" s="3" t="s">
        <v>36</v>
      </c>
      <c r="F8" s="4">
        <v>7080</v>
      </c>
      <c r="G8" s="4">
        <v>3172</v>
      </c>
      <c r="H8" s="4">
        <v>68</v>
      </c>
      <c r="I8" s="5">
        <v>13</v>
      </c>
      <c r="J8" s="5">
        <v>2</v>
      </c>
      <c r="K8" s="5">
        <v>13</v>
      </c>
      <c r="L8" s="1">
        <v>12500</v>
      </c>
      <c r="M8" s="1">
        <v>12800</v>
      </c>
      <c r="N8" s="6">
        <f>L8+M8</f>
        <v>25300</v>
      </c>
      <c r="O8" s="28"/>
      <c r="P8" s="20"/>
    </row>
    <row r="9" spans="1:16" ht="31.5" customHeight="1">
      <c r="A9" s="2">
        <v>8</v>
      </c>
      <c r="B9" s="3" t="s">
        <v>37</v>
      </c>
      <c r="C9" s="3" t="s">
        <v>126</v>
      </c>
      <c r="D9" s="3" t="s">
        <v>38</v>
      </c>
      <c r="E9" s="3"/>
      <c r="F9" s="4">
        <v>3679</v>
      </c>
      <c r="G9" s="4">
        <v>2207.4</v>
      </c>
      <c r="H9" s="4">
        <v>29</v>
      </c>
      <c r="I9" s="5">
        <v>6</v>
      </c>
      <c r="J9" s="5">
        <v>4</v>
      </c>
      <c r="K9" s="5">
        <v>6</v>
      </c>
      <c r="L9" s="1">
        <v>7700</v>
      </c>
      <c r="M9" s="1">
        <v>7900</v>
      </c>
      <c r="N9" s="6">
        <f>L9+M9</f>
        <v>15600</v>
      </c>
      <c r="O9" s="28"/>
      <c r="P9" s="20"/>
    </row>
    <row r="10" spans="1:16" ht="31.5" customHeight="1">
      <c r="A10" s="2">
        <v>9</v>
      </c>
      <c r="B10" s="3" t="s">
        <v>39</v>
      </c>
      <c r="C10" s="3" t="s">
        <v>127</v>
      </c>
      <c r="D10" s="3" t="s">
        <v>40</v>
      </c>
      <c r="E10" s="3" t="s">
        <v>41</v>
      </c>
      <c r="F10" s="4">
        <v>2700</v>
      </c>
      <c r="G10" s="4">
        <v>1620</v>
      </c>
      <c r="H10" s="4">
        <v>23</v>
      </c>
      <c r="I10" s="5">
        <v>7</v>
      </c>
      <c r="J10" s="5">
        <v>3</v>
      </c>
      <c r="K10" s="5">
        <v>4</v>
      </c>
      <c r="L10" s="1">
        <v>7000</v>
      </c>
      <c r="M10" s="1">
        <v>7200</v>
      </c>
      <c r="N10" s="6">
        <f t="shared" si="0"/>
        <v>14200</v>
      </c>
      <c r="O10" s="28"/>
      <c r="P10" s="20"/>
    </row>
    <row r="11" spans="1:16" ht="31.5" customHeight="1">
      <c r="A11" s="2">
        <v>10</v>
      </c>
      <c r="B11" s="3" t="s">
        <v>42</v>
      </c>
      <c r="C11" s="3" t="s">
        <v>128</v>
      </c>
      <c r="D11" s="3" t="s">
        <v>43</v>
      </c>
      <c r="E11" s="3" t="s">
        <v>44</v>
      </c>
      <c r="F11" s="4">
        <v>2620</v>
      </c>
      <c r="G11" s="4">
        <v>1366</v>
      </c>
      <c r="H11" s="4">
        <v>26</v>
      </c>
      <c r="I11" s="5">
        <v>5</v>
      </c>
      <c r="J11" s="5">
        <v>0</v>
      </c>
      <c r="K11" s="5">
        <v>0</v>
      </c>
      <c r="L11" s="1">
        <v>7000</v>
      </c>
      <c r="M11" s="1">
        <v>7200</v>
      </c>
      <c r="N11" s="6">
        <f>L11+M11</f>
        <v>14200</v>
      </c>
      <c r="O11" s="28"/>
      <c r="P11" s="20"/>
    </row>
    <row r="12" spans="1:16" ht="31.5" customHeight="1">
      <c r="A12" s="2">
        <v>11</v>
      </c>
      <c r="B12" s="3" t="s">
        <v>45</v>
      </c>
      <c r="C12" s="3" t="s">
        <v>129</v>
      </c>
      <c r="D12" s="3" t="s">
        <v>46</v>
      </c>
      <c r="E12" s="3" t="s">
        <v>47</v>
      </c>
      <c r="F12" s="4">
        <v>4571</v>
      </c>
      <c r="G12" s="4">
        <v>1708</v>
      </c>
      <c r="H12" s="4">
        <v>37</v>
      </c>
      <c r="I12" s="5">
        <v>6</v>
      </c>
      <c r="J12" s="5">
        <v>5</v>
      </c>
      <c r="K12" s="5">
        <v>6</v>
      </c>
      <c r="L12" s="1">
        <v>9200</v>
      </c>
      <c r="M12" s="1">
        <v>9400</v>
      </c>
      <c r="N12" s="6">
        <f>L12+M12</f>
        <v>18600</v>
      </c>
      <c r="O12" s="28"/>
      <c r="P12" s="20"/>
    </row>
    <row r="13" spans="1:16" ht="31.5" customHeight="1">
      <c r="A13" s="2">
        <v>12</v>
      </c>
      <c r="B13" s="3" t="s">
        <v>48</v>
      </c>
      <c r="C13" s="3" t="s">
        <v>130</v>
      </c>
      <c r="D13" s="3" t="s">
        <v>49</v>
      </c>
      <c r="E13" s="3" t="s">
        <v>50</v>
      </c>
      <c r="F13" s="4">
        <v>2683</v>
      </c>
      <c r="G13" s="4">
        <v>1515</v>
      </c>
      <c r="H13" s="4">
        <v>29</v>
      </c>
      <c r="I13" s="5">
        <v>7</v>
      </c>
      <c r="J13" s="5">
        <v>1</v>
      </c>
      <c r="K13" s="5">
        <v>7</v>
      </c>
      <c r="L13" s="1">
        <v>6600</v>
      </c>
      <c r="M13" s="1">
        <v>6800</v>
      </c>
      <c r="N13" s="6">
        <f>L13+M13</f>
        <v>13400</v>
      </c>
      <c r="O13" s="28"/>
      <c r="P13" s="20"/>
    </row>
    <row r="14" spans="1:16" ht="31.5" customHeight="1">
      <c r="A14" s="2">
        <v>13</v>
      </c>
      <c r="B14" s="3" t="s">
        <v>51</v>
      </c>
      <c r="C14" s="3" t="s">
        <v>131</v>
      </c>
      <c r="D14" s="3" t="s">
        <v>52</v>
      </c>
      <c r="E14" s="3" t="s">
        <v>53</v>
      </c>
      <c r="F14" s="4">
        <v>1631</v>
      </c>
      <c r="G14" s="4">
        <v>1386</v>
      </c>
      <c r="H14" s="4">
        <v>9</v>
      </c>
      <c r="I14" s="5">
        <v>1</v>
      </c>
      <c r="J14" s="5">
        <v>1</v>
      </c>
      <c r="K14" s="5">
        <v>1</v>
      </c>
      <c r="L14" s="1">
        <v>2300</v>
      </c>
      <c r="M14" s="1">
        <v>2350</v>
      </c>
      <c r="N14" s="6">
        <f>L14+M14</f>
        <v>4650</v>
      </c>
      <c r="O14" s="28"/>
      <c r="P14" s="20"/>
    </row>
    <row r="15" spans="1:16" ht="31.5" customHeight="1">
      <c r="A15" s="2">
        <v>14</v>
      </c>
      <c r="B15" s="3" t="s">
        <v>54</v>
      </c>
      <c r="C15" s="3" t="s">
        <v>132</v>
      </c>
      <c r="D15" s="3" t="s">
        <v>55</v>
      </c>
      <c r="E15" s="3" t="s">
        <v>56</v>
      </c>
      <c r="F15" s="4">
        <v>1951</v>
      </c>
      <c r="G15" s="4">
        <v>1387</v>
      </c>
      <c r="H15" s="4">
        <v>24</v>
      </c>
      <c r="I15" s="5">
        <v>6</v>
      </c>
      <c r="J15" s="5">
        <v>0</v>
      </c>
      <c r="K15" s="5">
        <v>0</v>
      </c>
      <c r="L15" s="1">
        <v>9000</v>
      </c>
      <c r="M15" s="1">
        <v>9200</v>
      </c>
      <c r="N15" s="6">
        <f t="shared" si="0"/>
        <v>18200</v>
      </c>
      <c r="O15" s="28"/>
      <c r="P15" s="20"/>
    </row>
    <row r="16" spans="1:16" ht="31.5" customHeight="1">
      <c r="A16" s="2">
        <v>15</v>
      </c>
      <c r="B16" s="3" t="s">
        <v>57</v>
      </c>
      <c r="C16" s="3" t="s">
        <v>133</v>
      </c>
      <c r="D16" s="3" t="s">
        <v>58</v>
      </c>
      <c r="E16" s="3" t="s">
        <v>59</v>
      </c>
      <c r="F16" s="4">
        <v>1638</v>
      </c>
      <c r="G16" s="4">
        <v>982.8</v>
      </c>
      <c r="H16" s="4">
        <v>0</v>
      </c>
      <c r="I16" s="5">
        <v>5</v>
      </c>
      <c r="J16" s="5">
        <v>0</v>
      </c>
      <c r="K16" s="5">
        <v>0</v>
      </c>
      <c r="L16" s="1">
        <v>7500</v>
      </c>
      <c r="M16" s="1">
        <v>7700</v>
      </c>
      <c r="N16" s="6">
        <f>L16+M16</f>
        <v>15200</v>
      </c>
      <c r="O16" s="28"/>
      <c r="P16" s="20"/>
    </row>
    <row r="17" spans="1:16" ht="31.5" customHeight="1">
      <c r="A17" s="2">
        <v>16</v>
      </c>
      <c r="B17" s="3" t="s">
        <v>60</v>
      </c>
      <c r="C17" s="3" t="s">
        <v>134</v>
      </c>
      <c r="D17" s="3" t="s">
        <v>61</v>
      </c>
      <c r="E17" s="3" t="s">
        <v>62</v>
      </c>
      <c r="F17" s="4">
        <v>4229</v>
      </c>
      <c r="G17" s="4">
        <v>2537.4</v>
      </c>
      <c r="H17" s="4">
        <v>28</v>
      </c>
      <c r="I17" s="5">
        <v>6</v>
      </c>
      <c r="J17" s="5">
        <v>1</v>
      </c>
      <c r="K17" s="5">
        <v>6</v>
      </c>
      <c r="L17" s="1">
        <v>6600</v>
      </c>
      <c r="M17" s="1">
        <v>6800</v>
      </c>
      <c r="N17" s="6">
        <f>L17+M17</f>
        <v>13400</v>
      </c>
      <c r="O17" s="28"/>
      <c r="P17" s="20"/>
    </row>
    <row r="18" spans="1:16" ht="31.5" customHeight="1">
      <c r="A18" s="2">
        <v>17</v>
      </c>
      <c r="B18" s="3" t="s">
        <v>63</v>
      </c>
      <c r="C18" s="3" t="s">
        <v>135</v>
      </c>
      <c r="D18" s="3" t="s">
        <v>64</v>
      </c>
      <c r="E18" s="3" t="s">
        <v>65</v>
      </c>
      <c r="F18" s="4">
        <v>2796</v>
      </c>
      <c r="G18" s="4">
        <v>1677.6</v>
      </c>
      <c r="H18" s="4">
        <v>16</v>
      </c>
      <c r="I18" s="5">
        <v>3</v>
      </c>
      <c r="J18" s="5">
        <v>1</v>
      </c>
      <c r="K18" s="5">
        <v>3</v>
      </c>
      <c r="L18" s="1">
        <v>3400</v>
      </c>
      <c r="M18" s="1">
        <v>3500</v>
      </c>
      <c r="N18" s="6">
        <f>L18+M18</f>
        <v>6900</v>
      </c>
      <c r="O18" s="28"/>
      <c r="P18" s="20"/>
    </row>
    <row r="19" spans="1:16" ht="31.5" customHeight="1">
      <c r="A19" s="2">
        <v>18</v>
      </c>
      <c r="B19" s="3" t="s">
        <v>66</v>
      </c>
      <c r="C19" s="3" t="s">
        <v>136</v>
      </c>
      <c r="D19" s="3" t="s">
        <v>67</v>
      </c>
      <c r="E19" s="3" t="s">
        <v>68</v>
      </c>
      <c r="F19" s="4">
        <v>800</v>
      </c>
      <c r="G19" s="4">
        <v>500</v>
      </c>
      <c r="H19" s="4">
        <v>8</v>
      </c>
      <c r="I19" s="5">
        <v>1</v>
      </c>
      <c r="J19" s="5">
        <v>0</v>
      </c>
      <c r="K19" s="5">
        <v>1</v>
      </c>
      <c r="L19" s="1">
        <v>2100</v>
      </c>
      <c r="M19" s="1">
        <v>2150</v>
      </c>
      <c r="N19" s="6">
        <f>L19+M19</f>
        <v>4250</v>
      </c>
      <c r="O19" s="28"/>
      <c r="P19" s="20"/>
    </row>
    <row r="20" spans="1:16" ht="31.5" customHeight="1">
      <c r="A20" s="2">
        <v>19</v>
      </c>
      <c r="B20" s="3" t="s">
        <v>69</v>
      </c>
      <c r="C20" s="3" t="s">
        <v>137</v>
      </c>
      <c r="D20" s="3" t="s">
        <v>70</v>
      </c>
      <c r="E20" s="3" t="s">
        <v>71</v>
      </c>
      <c r="F20" s="4">
        <v>2032</v>
      </c>
      <c r="G20" s="4">
        <v>1219.2</v>
      </c>
      <c r="H20" s="4">
        <v>13</v>
      </c>
      <c r="I20" s="5">
        <v>2</v>
      </c>
      <c r="J20" s="5">
        <v>2</v>
      </c>
      <c r="K20" s="5">
        <v>2</v>
      </c>
      <c r="L20" s="1">
        <v>4200</v>
      </c>
      <c r="M20" s="1">
        <v>4300</v>
      </c>
      <c r="N20" s="6">
        <f>L20+M20</f>
        <v>8500</v>
      </c>
      <c r="O20" s="28"/>
      <c r="P20" s="20"/>
    </row>
    <row r="21" spans="1:16" ht="31.5" customHeight="1">
      <c r="A21" s="2">
        <v>20</v>
      </c>
      <c r="B21" s="3" t="s">
        <v>72</v>
      </c>
      <c r="C21" s="3" t="s">
        <v>138</v>
      </c>
      <c r="D21" s="3" t="s">
        <v>73</v>
      </c>
      <c r="E21" s="3" t="s">
        <v>74</v>
      </c>
      <c r="F21" s="4">
        <v>1567</v>
      </c>
      <c r="G21" s="4">
        <v>940.1999999999999</v>
      </c>
      <c r="H21" s="4">
        <v>16</v>
      </c>
      <c r="I21" s="5">
        <v>5</v>
      </c>
      <c r="J21" s="5">
        <v>0</v>
      </c>
      <c r="K21" s="5">
        <v>0</v>
      </c>
      <c r="L21" s="1">
        <v>6000</v>
      </c>
      <c r="M21" s="1">
        <v>6150</v>
      </c>
      <c r="N21" s="6">
        <f t="shared" si="0"/>
        <v>12150</v>
      </c>
      <c r="O21" s="28"/>
      <c r="P21" s="20"/>
    </row>
    <row r="22" spans="1:16" ht="31.5" customHeight="1">
      <c r="A22" s="2">
        <v>21</v>
      </c>
      <c r="B22" s="3" t="s">
        <v>75</v>
      </c>
      <c r="C22" s="3" t="s">
        <v>139</v>
      </c>
      <c r="D22" s="3" t="s">
        <v>76</v>
      </c>
      <c r="E22" s="3" t="s">
        <v>77</v>
      </c>
      <c r="F22" s="13">
        <v>4100</v>
      </c>
      <c r="G22" s="13">
        <v>318</v>
      </c>
      <c r="H22" s="4">
        <v>39</v>
      </c>
      <c r="I22" s="5">
        <v>5</v>
      </c>
      <c r="J22" s="5">
        <v>0</v>
      </c>
      <c r="K22" s="5">
        <v>6</v>
      </c>
      <c r="L22" s="1">
        <v>5800</v>
      </c>
      <c r="M22" s="1">
        <f>+L22*1.025</f>
        <v>5944.999999999999</v>
      </c>
      <c r="N22" s="6">
        <f>L22+M22</f>
        <v>11745</v>
      </c>
      <c r="O22" s="28"/>
      <c r="P22" s="20"/>
    </row>
    <row r="23" spans="1:16" ht="31.5" customHeight="1">
      <c r="A23" s="2">
        <v>22</v>
      </c>
      <c r="B23" s="3" t="s">
        <v>78</v>
      </c>
      <c r="C23" s="3" t="s">
        <v>140</v>
      </c>
      <c r="D23" s="3" t="s">
        <v>79</v>
      </c>
      <c r="E23" s="3" t="s">
        <v>80</v>
      </c>
      <c r="F23" s="13">
        <v>4318</v>
      </c>
      <c r="G23" s="13">
        <v>2310</v>
      </c>
      <c r="H23" s="4">
        <v>33</v>
      </c>
      <c r="I23" s="5">
        <v>5</v>
      </c>
      <c r="J23" s="5">
        <v>3</v>
      </c>
      <c r="K23" s="5">
        <v>5</v>
      </c>
      <c r="L23" s="1">
        <v>7500</v>
      </c>
      <c r="M23" s="1">
        <v>7700</v>
      </c>
      <c r="N23" s="6">
        <f t="shared" si="0"/>
        <v>15200</v>
      </c>
      <c r="O23" s="28"/>
      <c r="P23" s="20"/>
    </row>
    <row r="24" spans="1:16" ht="31.5" customHeight="1">
      <c r="A24" s="2">
        <v>23</v>
      </c>
      <c r="B24" s="3" t="s">
        <v>81</v>
      </c>
      <c r="C24" s="3" t="s">
        <v>141</v>
      </c>
      <c r="D24" s="3" t="s">
        <v>82</v>
      </c>
      <c r="E24" s="3" t="s">
        <v>83</v>
      </c>
      <c r="F24" s="13">
        <v>3070</v>
      </c>
      <c r="G24" s="13">
        <v>1842</v>
      </c>
      <c r="H24" s="4">
        <v>20</v>
      </c>
      <c r="I24" s="5">
        <v>5</v>
      </c>
      <c r="J24" s="5">
        <v>4</v>
      </c>
      <c r="K24" s="5">
        <v>5</v>
      </c>
      <c r="L24" s="1">
        <v>6300</v>
      </c>
      <c r="M24" s="1">
        <v>6500</v>
      </c>
      <c r="N24" s="6">
        <f t="shared" si="0"/>
        <v>12800</v>
      </c>
      <c r="O24" s="28"/>
      <c r="P24" s="20"/>
    </row>
    <row r="25" spans="1:16" ht="31.5" customHeight="1">
      <c r="A25" s="2">
        <v>24</v>
      </c>
      <c r="B25" s="3" t="s">
        <v>84</v>
      </c>
      <c r="C25" s="3" t="s">
        <v>142</v>
      </c>
      <c r="D25" s="3" t="s">
        <v>85</v>
      </c>
      <c r="E25" s="3" t="s">
        <v>86</v>
      </c>
      <c r="F25" s="13">
        <v>5485</v>
      </c>
      <c r="G25" s="13">
        <v>3050</v>
      </c>
      <c r="H25" s="4">
        <v>0</v>
      </c>
      <c r="I25" s="5">
        <v>8</v>
      </c>
      <c r="J25" s="5">
        <v>6</v>
      </c>
      <c r="K25" s="5">
        <v>9</v>
      </c>
      <c r="L25" s="1">
        <v>11300</v>
      </c>
      <c r="M25" s="1">
        <v>11600</v>
      </c>
      <c r="N25" s="6">
        <f t="shared" si="0"/>
        <v>22900</v>
      </c>
      <c r="O25" s="28"/>
      <c r="P25" s="20"/>
    </row>
    <row r="26" spans="1:16" ht="31.5" customHeight="1">
      <c r="A26" s="2">
        <v>25</v>
      </c>
      <c r="B26" s="3" t="s">
        <v>87</v>
      </c>
      <c r="C26" s="3" t="s">
        <v>143</v>
      </c>
      <c r="D26" s="3" t="s">
        <v>88</v>
      </c>
      <c r="E26" s="3" t="s">
        <v>89</v>
      </c>
      <c r="F26" s="13">
        <v>600</v>
      </c>
      <c r="G26" s="13">
        <v>360</v>
      </c>
      <c r="H26" s="4">
        <v>6</v>
      </c>
      <c r="I26" s="5">
        <v>2</v>
      </c>
      <c r="J26" s="5">
        <v>2</v>
      </c>
      <c r="K26" s="5">
        <v>0</v>
      </c>
      <c r="L26" s="1">
        <v>3240</v>
      </c>
      <c r="M26" s="1">
        <v>3300</v>
      </c>
      <c r="N26" s="6">
        <f t="shared" si="0"/>
        <v>6540</v>
      </c>
      <c r="O26" s="28"/>
      <c r="P26" s="20"/>
    </row>
    <row r="27" spans="1:16" ht="31.5" customHeight="1">
      <c r="A27" s="2">
        <v>26</v>
      </c>
      <c r="B27" s="3" t="s">
        <v>90</v>
      </c>
      <c r="C27" s="3" t="s">
        <v>143</v>
      </c>
      <c r="D27" s="3" t="s">
        <v>88</v>
      </c>
      <c r="E27" s="3" t="s">
        <v>91</v>
      </c>
      <c r="F27" s="13">
        <v>640</v>
      </c>
      <c r="G27" s="13">
        <v>500</v>
      </c>
      <c r="H27" s="4">
        <v>5</v>
      </c>
      <c r="I27" s="5">
        <v>1</v>
      </c>
      <c r="J27" s="5">
        <v>0</v>
      </c>
      <c r="K27" s="5">
        <v>0</v>
      </c>
      <c r="L27" s="1">
        <v>2250</v>
      </c>
      <c r="M27" s="1">
        <v>2300</v>
      </c>
      <c r="N27" s="6">
        <f>L27+M27</f>
        <v>4550</v>
      </c>
      <c r="O27" s="28"/>
      <c r="P27" s="20"/>
    </row>
    <row r="28" spans="1:16" ht="31.5" customHeight="1">
      <c r="A28" s="2">
        <v>27</v>
      </c>
      <c r="B28" s="3" t="s">
        <v>92</v>
      </c>
      <c r="C28" s="3" t="s">
        <v>144</v>
      </c>
      <c r="D28" s="3" t="s">
        <v>93</v>
      </c>
      <c r="E28" s="3" t="s">
        <v>94</v>
      </c>
      <c r="F28" s="13">
        <v>4092</v>
      </c>
      <c r="G28" s="13">
        <v>2455.2</v>
      </c>
      <c r="H28" s="4">
        <v>33</v>
      </c>
      <c r="I28" s="5">
        <v>8</v>
      </c>
      <c r="J28" s="5">
        <v>7</v>
      </c>
      <c r="K28" s="5">
        <v>7</v>
      </c>
      <c r="L28" s="1">
        <v>8300</v>
      </c>
      <c r="M28" s="1">
        <v>8500</v>
      </c>
      <c r="N28" s="6">
        <f>L28+M28</f>
        <v>16800</v>
      </c>
      <c r="O28" s="28"/>
      <c r="P28" s="20"/>
    </row>
    <row r="29" spans="1:16" ht="31.5" customHeight="1">
      <c r="A29" s="2">
        <v>28</v>
      </c>
      <c r="B29" s="3" t="s">
        <v>95</v>
      </c>
      <c r="C29" s="3" t="s">
        <v>145</v>
      </c>
      <c r="D29" s="3" t="s">
        <v>96</v>
      </c>
      <c r="E29" s="3" t="s">
        <v>97</v>
      </c>
      <c r="F29" s="13">
        <v>3509</v>
      </c>
      <c r="G29" s="13">
        <v>1201</v>
      </c>
      <c r="H29" s="4">
        <v>22</v>
      </c>
      <c r="I29" s="5">
        <v>6</v>
      </c>
      <c r="J29" s="5">
        <v>5</v>
      </c>
      <c r="K29" s="5">
        <v>7</v>
      </c>
      <c r="L29" s="1">
        <v>6500</v>
      </c>
      <c r="M29" s="1">
        <v>6700</v>
      </c>
      <c r="N29" s="6">
        <f t="shared" si="0"/>
        <v>13200</v>
      </c>
      <c r="O29" s="28"/>
      <c r="P29" s="20"/>
    </row>
    <row r="30" spans="1:16" ht="31.5" customHeight="1">
      <c r="A30" s="2">
        <v>29</v>
      </c>
      <c r="B30" s="3" t="s">
        <v>98</v>
      </c>
      <c r="C30" s="3" t="s">
        <v>146</v>
      </c>
      <c r="D30" s="3" t="s">
        <v>99</v>
      </c>
      <c r="E30" s="3" t="s">
        <v>100</v>
      </c>
      <c r="F30" s="13">
        <v>534</v>
      </c>
      <c r="G30" s="13">
        <v>385</v>
      </c>
      <c r="H30" s="4">
        <v>6</v>
      </c>
      <c r="I30" s="5">
        <v>1</v>
      </c>
      <c r="J30" s="5">
        <v>0</v>
      </c>
      <c r="K30" s="5">
        <v>0</v>
      </c>
      <c r="L30" s="1">
        <v>2500</v>
      </c>
      <c r="M30" s="1">
        <v>2600</v>
      </c>
      <c r="N30" s="6">
        <f t="shared" si="0"/>
        <v>5100</v>
      </c>
      <c r="O30" s="28"/>
      <c r="P30" s="20"/>
    </row>
    <row r="31" spans="1:16" ht="31.5" customHeight="1">
      <c r="A31" s="2">
        <v>30</v>
      </c>
      <c r="B31" s="3" t="s">
        <v>101</v>
      </c>
      <c r="C31" s="3" t="s">
        <v>147</v>
      </c>
      <c r="D31" s="3" t="s">
        <v>102</v>
      </c>
      <c r="E31" s="3" t="s">
        <v>103</v>
      </c>
      <c r="F31" s="13">
        <v>5456</v>
      </c>
      <c r="G31" s="13">
        <v>3273.6</v>
      </c>
      <c r="H31" s="4">
        <v>54</v>
      </c>
      <c r="I31" s="5">
        <v>10</v>
      </c>
      <c r="J31" s="5">
        <v>8</v>
      </c>
      <c r="K31" s="5">
        <v>9</v>
      </c>
      <c r="L31" s="1">
        <v>17800</v>
      </c>
      <c r="M31" s="1">
        <v>18200</v>
      </c>
      <c r="N31" s="6">
        <f t="shared" si="0"/>
        <v>36000</v>
      </c>
      <c r="O31" s="28"/>
      <c r="P31" s="20"/>
    </row>
    <row r="32" spans="1:16" ht="31.5" customHeight="1">
      <c r="A32" s="29">
        <v>31</v>
      </c>
      <c r="B32" s="30" t="s">
        <v>104</v>
      </c>
      <c r="C32" s="30" t="s">
        <v>148</v>
      </c>
      <c r="D32" s="30" t="s">
        <v>105</v>
      </c>
      <c r="E32" s="30" t="s">
        <v>106</v>
      </c>
      <c r="F32" s="13">
        <v>650</v>
      </c>
      <c r="G32" s="13">
        <v>350</v>
      </c>
      <c r="H32" s="4">
        <v>5</v>
      </c>
      <c r="I32" s="5">
        <v>1</v>
      </c>
      <c r="J32" s="5">
        <v>0</v>
      </c>
      <c r="K32" s="5">
        <v>0</v>
      </c>
      <c r="L32" s="1">
        <v>2500</v>
      </c>
      <c r="M32" s="1">
        <v>2600</v>
      </c>
      <c r="N32" s="6">
        <f>L32+M32</f>
        <v>5100</v>
      </c>
      <c r="O32" s="28"/>
      <c r="P32" s="20"/>
    </row>
    <row r="33" spans="1:16" ht="31.5" customHeight="1">
      <c r="A33" s="29">
        <v>32</v>
      </c>
      <c r="B33" s="30" t="s">
        <v>107</v>
      </c>
      <c r="C33" s="30" t="s">
        <v>149</v>
      </c>
      <c r="D33" s="30" t="s">
        <v>108</v>
      </c>
      <c r="E33" s="30" t="s">
        <v>109</v>
      </c>
      <c r="F33" s="13">
        <v>6967</v>
      </c>
      <c r="G33" s="13">
        <v>4180.2</v>
      </c>
      <c r="H33" s="4">
        <v>47</v>
      </c>
      <c r="I33" s="5">
        <v>11</v>
      </c>
      <c r="J33" s="5">
        <v>11</v>
      </c>
      <c r="K33" s="5">
        <v>11</v>
      </c>
      <c r="L33" s="1">
        <v>16400</v>
      </c>
      <c r="M33" s="1">
        <v>16800</v>
      </c>
      <c r="N33" s="6">
        <f>L33+M33</f>
        <v>33200</v>
      </c>
      <c r="O33" s="28"/>
      <c r="P33" s="20"/>
    </row>
    <row r="34" spans="1:16" ht="31.5" customHeight="1">
      <c r="A34" s="29">
        <v>33</v>
      </c>
      <c r="B34" s="30" t="s">
        <v>110</v>
      </c>
      <c r="C34" s="30" t="s">
        <v>144</v>
      </c>
      <c r="D34" s="30" t="s">
        <v>111</v>
      </c>
      <c r="E34" s="30" t="s">
        <v>112</v>
      </c>
      <c r="F34" s="13">
        <v>3300</v>
      </c>
      <c r="G34" s="13">
        <v>1980</v>
      </c>
      <c r="H34" s="4">
        <v>26</v>
      </c>
      <c r="I34" s="5">
        <v>7</v>
      </c>
      <c r="J34" s="5">
        <v>2</v>
      </c>
      <c r="K34" s="5">
        <v>7</v>
      </c>
      <c r="L34" s="1">
        <v>7500</v>
      </c>
      <c r="M34" s="1">
        <v>7700</v>
      </c>
      <c r="N34" s="6">
        <f t="shared" si="0"/>
        <v>15200</v>
      </c>
      <c r="O34" s="28"/>
      <c r="P34" s="20"/>
    </row>
    <row r="35" spans="1:16" ht="31.5" customHeight="1">
      <c r="A35" s="2">
        <v>34</v>
      </c>
      <c r="B35" s="3" t="s">
        <v>113</v>
      </c>
      <c r="C35" s="3" t="s">
        <v>150</v>
      </c>
      <c r="D35" s="3" t="s">
        <v>114</v>
      </c>
      <c r="E35" s="3" t="s">
        <v>115</v>
      </c>
      <c r="F35" s="13">
        <v>5910</v>
      </c>
      <c r="G35" s="13">
        <v>3546</v>
      </c>
      <c r="H35" s="4">
        <v>55</v>
      </c>
      <c r="I35" s="5">
        <v>10</v>
      </c>
      <c r="J35" s="5">
        <v>0</v>
      </c>
      <c r="K35" s="5">
        <v>11</v>
      </c>
      <c r="L35" s="1">
        <v>13600</v>
      </c>
      <c r="M35" s="1">
        <v>14000</v>
      </c>
      <c r="N35" s="6">
        <f t="shared" si="0"/>
        <v>27600</v>
      </c>
      <c r="O35" s="28"/>
      <c r="P35" s="20"/>
    </row>
    <row r="36" spans="1:16" ht="31.5" customHeight="1">
      <c r="A36" s="2">
        <v>35</v>
      </c>
      <c r="B36" s="3" t="s">
        <v>116</v>
      </c>
      <c r="C36" s="3" t="s">
        <v>151</v>
      </c>
      <c r="D36" s="3" t="s">
        <v>117</v>
      </c>
      <c r="E36" s="3" t="s">
        <v>118</v>
      </c>
      <c r="F36" s="13">
        <v>2391</v>
      </c>
      <c r="G36" s="13">
        <v>1434.6</v>
      </c>
      <c r="H36" s="4">
        <v>0</v>
      </c>
      <c r="I36" s="5">
        <v>5</v>
      </c>
      <c r="J36" s="5">
        <v>3</v>
      </c>
      <c r="K36" s="5">
        <v>5</v>
      </c>
      <c r="L36" s="1">
        <v>4750</v>
      </c>
      <c r="M36" s="1">
        <v>4900</v>
      </c>
      <c r="N36" s="6">
        <f t="shared" si="0"/>
        <v>9650</v>
      </c>
      <c r="O36" s="28"/>
      <c r="P36" s="20"/>
    </row>
    <row r="37" spans="1:16" ht="31.5" customHeight="1">
      <c r="A37" s="7"/>
      <c r="B37" s="8"/>
      <c r="C37" s="8"/>
      <c r="D37" s="8"/>
      <c r="E37" s="8"/>
      <c r="F37" s="11">
        <f aca="true" t="shared" si="1" ref="F37:K37">SUM(F2:F36)</f>
        <v>118726</v>
      </c>
      <c r="G37" s="11">
        <f t="shared" si="1"/>
        <v>66040.4</v>
      </c>
      <c r="H37" s="12">
        <f t="shared" si="1"/>
        <v>843</v>
      </c>
      <c r="I37" s="12">
        <f t="shared" si="1"/>
        <v>202</v>
      </c>
      <c r="J37" s="12">
        <f t="shared" si="1"/>
        <v>84</v>
      </c>
      <c r="K37" s="12">
        <f t="shared" si="1"/>
        <v>170</v>
      </c>
      <c r="L37" s="32" t="s">
        <v>2</v>
      </c>
      <c r="M37" s="33"/>
      <c r="N37" s="9">
        <f>SUM(N2:N36)</f>
        <v>532835</v>
      </c>
      <c r="O37" s="10"/>
      <c r="P37" s="20"/>
    </row>
    <row r="43" spans="2:8" ht="31.5" customHeight="1" hidden="1">
      <c r="B43" s="26"/>
      <c r="C43" s="26"/>
      <c r="D43" s="26"/>
      <c r="E43" s="26"/>
      <c r="F43" s="27"/>
      <c r="G43" s="27"/>
      <c r="H43" s="27"/>
    </row>
  </sheetData>
  <sheetProtection password="9C06" sheet="1"/>
  <mergeCells count="1">
    <mergeCell ref="L37:M37"/>
  </mergeCells>
  <dataValidations count="1">
    <dataValidation type="decimal" operator="greaterThanOrEqual" allowBlank="1" showInputMessage="1" showErrorMessage="1" errorTitle="Annual Cost" error="Please enter your annual cost for this district." sqref="L2:M36">
      <formula1>0</formula1>
    </dataValidation>
  </dataValidations>
  <printOptions gridLines="1" horizontalCentered="1"/>
  <pageMargins left="0.5" right="0.5" top="0.75" bottom="0.75" header="0.3" footer="0.3"/>
  <pageSetup fitToHeight="0" fitToWidth="1" horizontalDpi="600" verticalDpi="600" orientation="landscape" scale="38"/>
  <headerFooter>
    <oddHeader>&amp;L&amp;"Arial,Regular"&amp;14Massachusetts School Buying Group Warewashing and Sanitation Bid 2021-2023</oddHeader>
    <oddFooter>&amp;L&amp;"Arial,Regular"&amp;14&amp;A,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Goossens</dc:creator>
  <cp:keywords/>
  <dc:description/>
  <cp:lastModifiedBy>Tim Goossens</cp:lastModifiedBy>
  <cp:lastPrinted>2021-04-14T23:04:07Z</cp:lastPrinted>
  <dcterms:created xsi:type="dcterms:W3CDTF">2019-01-02T20:16:06Z</dcterms:created>
  <dcterms:modified xsi:type="dcterms:W3CDTF">2021-04-16T17:15:48Z</dcterms:modified>
  <cp:category/>
  <cp:version/>
  <cp:contentType/>
  <cp:contentStatus/>
</cp:coreProperties>
</file>