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goos\Dropbox\Food4Schools\Mass\Bids\2022-2023\Submitted Bids\Milk Extension\NEIC\"/>
    </mc:Choice>
  </mc:AlternateContent>
  <xr:revisionPtr revIDLastSave="0" documentId="8_{571F8AC8-1CAC-46EE-BB23-4D3CA9B805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SBG Milk Bid Zone 1" sheetId="1" r:id="rId1"/>
    <sheet name="MSBG Milk Bid Zone 2" sheetId="5" r:id="rId2"/>
    <sheet name="MSBG Milk Bid Zone 3" sheetId="6" r:id="rId3"/>
  </sheets>
  <definedNames>
    <definedName name="_xlnm.Print_Area" localSheetId="0">'MSBG Milk Bid Zone 1'!$A$1:$P$35</definedName>
    <definedName name="_xlnm.Print_Area" localSheetId="1">'MSBG Milk Bid Zone 2'!$A$1:$P$35</definedName>
    <definedName name="_xlnm.Print_Area" localSheetId="2">'MSBG Milk Bid Zone 3'!$A$1:$P$35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4" i="6" l="1"/>
  <c r="F33" i="6"/>
  <c r="F32" i="6"/>
  <c r="F31" i="6"/>
  <c r="F30" i="6"/>
  <c r="F29" i="6"/>
  <c r="F28" i="6"/>
  <c r="F27" i="6"/>
  <c r="F26" i="6"/>
  <c r="F25" i="6"/>
  <c r="F24" i="6"/>
  <c r="P23" i="6"/>
  <c r="F23" i="6"/>
  <c r="P22" i="6"/>
  <c r="F22" i="6"/>
  <c r="P21" i="6"/>
  <c r="F21" i="6"/>
  <c r="K17" i="6"/>
  <c r="I16" i="6"/>
  <c r="F16" i="6"/>
  <c r="J16" i="6" s="1"/>
  <c r="I15" i="6"/>
  <c r="F15" i="6"/>
  <c r="I14" i="6"/>
  <c r="F14" i="6"/>
  <c r="J14" i="6" s="1"/>
  <c r="I13" i="6"/>
  <c r="F13" i="6"/>
  <c r="I12" i="6"/>
  <c r="J12" i="6"/>
  <c r="F12" i="6"/>
  <c r="I11" i="6"/>
  <c r="F11" i="6"/>
  <c r="J11" i="6" s="1"/>
  <c r="I10" i="6"/>
  <c r="J10" i="6" s="1"/>
  <c r="F10" i="6"/>
  <c r="I9" i="6"/>
  <c r="F9" i="6"/>
  <c r="I8" i="6"/>
  <c r="F8" i="6"/>
  <c r="I7" i="6"/>
  <c r="F7" i="6"/>
  <c r="I6" i="6"/>
  <c r="F6" i="6"/>
  <c r="I5" i="6"/>
  <c r="F5" i="6"/>
  <c r="J5" i="6" s="1"/>
  <c r="I4" i="6"/>
  <c r="F4" i="6"/>
  <c r="F34" i="5"/>
  <c r="F33" i="5"/>
  <c r="F32" i="5"/>
  <c r="F31" i="5"/>
  <c r="F30" i="5"/>
  <c r="F29" i="5"/>
  <c r="F28" i="5"/>
  <c r="F27" i="5"/>
  <c r="F26" i="5"/>
  <c r="F25" i="5"/>
  <c r="F24" i="5"/>
  <c r="P23" i="5"/>
  <c r="F23" i="5"/>
  <c r="P22" i="5"/>
  <c r="F22" i="5"/>
  <c r="F35" i="5" s="1"/>
  <c r="P28" i="5" s="1"/>
  <c r="P21" i="5"/>
  <c r="F21" i="5"/>
  <c r="K17" i="5"/>
  <c r="I16" i="5"/>
  <c r="F16" i="5"/>
  <c r="I15" i="5"/>
  <c r="F15" i="5"/>
  <c r="I14" i="5"/>
  <c r="F14" i="5"/>
  <c r="I13" i="5"/>
  <c r="F13" i="5"/>
  <c r="I12" i="5"/>
  <c r="F12" i="5"/>
  <c r="I11" i="5"/>
  <c r="F11" i="5"/>
  <c r="I10" i="5"/>
  <c r="J10" i="5" s="1"/>
  <c r="F10" i="5"/>
  <c r="I9" i="5"/>
  <c r="F9" i="5"/>
  <c r="I8" i="5"/>
  <c r="F8" i="5"/>
  <c r="I7" i="5"/>
  <c r="J7" i="5"/>
  <c r="F7" i="5"/>
  <c r="I6" i="5"/>
  <c r="F6" i="5"/>
  <c r="I5" i="5"/>
  <c r="F5" i="5"/>
  <c r="I4" i="5"/>
  <c r="F4" i="5"/>
  <c r="I9" i="1"/>
  <c r="F9" i="1"/>
  <c r="I8" i="1"/>
  <c r="F8" i="1"/>
  <c r="I10" i="1"/>
  <c r="F10" i="1"/>
  <c r="P23" i="1"/>
  <c r="P22" i="1"/>
  <c r="P21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I16" i="1"/>
  <c r="J16" i="1" s="1"/>
  <c r="I15" i="1"/>
  <c r="I14" i="1"/>
  <c r="I13" i="1"/>
  <c r="I12" i="1"/>
  <c r="I7" i="1"/>
  <c r="I11" i="1"/>
  <c r="I6" i="1"/>
  <c r="I5" i="1"/>
  <c r="I4" i="1"/>
  <c r="F16" i="1"/>
  <c r="F15" i="1"/>
  <c r="F14" i="1"/>
  <c r="F13" i="1"/>
  <c r="F12" i="1"/>
  <c r="F7" i="1"/>
  <c r="F11" i="1"/>
  <c r="F6" i="1"/>
  <c r="F5" i="1"/>
  <c r="F4" i="1"/>
  <c r="K17" i="1"/>
  <c r="J9" i="5"/>
  <c r="P24" i="6" l="1"/>
  <c r="P29" i="6" s="1"/>
  <c r="F35" i="6"/>
  <c r="P28" i="6" s="1"/>
  <c r="J6" i="5"/>
  <c r="J7" i="6"/>
  <c r="J4" i="5"/>
  <c r="J14" i="5"/>
  <c r="P24" i="5"/>
  <c r="P29" i="5" s="1"/>
  <c r="J15" i="6"/>
  <c r="J13" i="5"/>
  <c r="J11" i="5"/>
  <c r="J15" i="5"/>
  <c r="J5" i="5"/>
  <c r="J6" i="6"/>
  <c r="J13" i="6"/>
  <c r="F17" i="6"/>
  <c r="J4" i="6"/>
  <c r="J8" i="6"/>
  <c r="J9" i="6"/>
  <c r="F17" i="5"/>
  <c r="J8" i="5"/>
  <c r="J12" i="5"/>
  <c r="J16" i="5"/>
  <c r="P24" i="1"/>
  <c r="P29" i="1" s="1"/>
  <c r="F35" i="1"/>
  <c r="P28" i="1" s="1"/>
  <c r="J15" i="1"/>
  <c r="J12" i="1"/>
  <c r="J11" i="1"/>
  <c r="J14" i="1"/>
  <c r="J8" i="1"/>
  <c r="J10" i="1"/>
  <c r="J9" i="1"/>
  <c r="J13" i="1"/>
  <c r="J7" i="1"/>
  <c r="J6" i="1"/>
  <c r="J5" i="1"/>
  <c r="I17" i="1"/>
  <c r="F17" i="1"/>
  <c r="I17" i="5"/>
  <c r="I17" i="6"/>
  <c r="J4" i="1"/>
  <c r="J17" i="5" l="1"/>
  <c r="P27" i="5" s="1"/>
  <c r="N31" i="5" s="1"/>
  <c r="J17" i="6"/>
  <c r="P27" i="6" s="1"/>
  <c r="N31" i="6" s="1"/>
  <c r="J17" i="1"/>
  <c r="P27" i="1" s="1"/>
  <c r="N31" i="1" s="1"/>
</calcChain>
</file>

<file path=xl/sharedStrings.xml><?xml version="1.0" encoding="utf-8"?>
<sst xmlns="http://schemas.openxmlformats.org/spreadsheetml/2006/main" count="481" uniqueCount="93">
  <si>
    <t>Line</t>
  </si>
  <si>
    <t>Item</t>
  </si>
  <si>
    <t>Projected Usage</t>
  </si>
  <si>
    <t>Brand</t>
  </si>
  <si>
    <t>Domestic Product</t>
  </si>
  <si>
    <t>Extension</t>
  </si>
  <si>
    <t>Unit</t>
  </si>
  <si>
    <t>Section 2 - Other Dairy Firm Pricing</t>
  </si>
  <si>
    <t>Section 1 Milk - Firm and Fluctuating Pricing</t>
  </si>
  <si>
    <t>each</t>
  </si>
  <si>
    <t>case of 12/6oz</t>
  </si>
  <si>
    <t>case of 100/1oz</t>
  </si>
  <si>
    <t>case of 400/.375oz</t>
  </si>
  <si>
    <t>quart</t>
  </si>
  <si>
    <t>Section 3 - Milk Cooler Rental</t>
  </si>
  <si>
    <t>Firm Pricing</t>
  </si>
  <si>
    <t>Firm Unit Price</t>
  </si>
  <si>
    <t>Fluctuating Pricing</t>
  </si>
  <si>
    <t>Firm Pricing Extension</t>
  </si>
  <si>
    <t>Total  Extension</t>
  </si>
  <si>
    <t>8 case cooler</t>
  </si>
  <si>
    <t>12 case cooler</t>
  </si>
  <si>
    <t>16 case cooler</t>
  </si>
  <si>
    <t>Fluctuating Pricing Extension</t>
  </si>
  <si>
    <t>Unit Price</t>
  </si>
  <si>
    <t>Totals</t>
  </si>
  <si>
    <t xml:space="preserve">Section 2 - Other Dairy Firm Pricing Total: </t>
  </si>
  <si>
    <t>Section 1 Milk - Firm and Fluctuating Pricing Total:</t>
  </si>
  <si>
    <t>Est. Number Required</t>
  </si>
  <si>
    <t>Section 3 - Milk Cooler Rental Total:</t>
  </si>
  <si>
    <t>Grand Total Zone 1:</t>
  </si>
  <si>
    <t>Section 1 Milk - Total:</t>
  </si>
  <si>
    <t xml:space="preserve">Section 2 - Other Dairy Total: </t>
  </si>
  <si>
    <t>Annual cost</t>
  </si>
  <si>
    <t>X</t>
  </si>
  <si>
    <t>Grand Total Zone 3:</t>
  </si>
  <si>
    <t>Grand Total Zone 2:</t>
  </si>
  <si>
    <t>5 lb. tub</t>
  </si>
  <si>
    <t>8 lb. bucket</t>
  </si>
  <si>
    <t>case of 4/5 lb.</t>
  </si>
  <si>
    <t>case of 12</t>
  </si>
  <si>
    <t>Vendor Code\Comment</t>
  </si>
  <si>
    <t>Vendor Code\ Comment</t>
  </si>
  <si>
    <t>Exception</t>
  </si>
  <si>
    <t>Milk, 1% white, 8 oz., carton</t>
  </si>
  <si>
    <t>Milk, 1% white, 8 oz., plastic bottle</t>
  </si>
  <si>
    <t>Milk, 1% white, 1/2 gallons, plastic bottle</t>
  </si>
  <si>
    <t xml:space="preserve">Milk, 1% white, quarts, plastic bottle </t>
  </si>
  <si>
    <t>Milk, 1% white, quarts, shelf stable</t>
  </si>
  <si>
    <t>Milk, 1%, Lactaid, 8 oz.</t>
  </si>
  <si>
    <t>Milk, skim, chocolate, 8 oz., carton</t>
  </si>
  <si>
    <t>Milk, skim, chocolate, 8 oz., plastic bottle</t>
  </si>
  <si>
    <t>Milk, skim, strawberry, 8 oz., carton</t>
  </si>
  <si>
    <t>Milk, skim, white, 8 oz., carton</t>
  </si>
  <si>
    <t>Milk, whole, gallons, plastic bottle</t>
  </si>
  <si>
    <t>Milk, 1%, chocolate, gallons, plastic bottle</t>
  </si>
  <si>
    <t>Milk, 1%, gallons, plastic bottle</t>
  </si>
  <si>
    <t>Cheese, cottage cheese, 5 lb. tub</t>
  </si>
  <si>
    <t>Cheese, cream cheese lite, 1oz, 100 count</t>
  </si>
  <si>
    <t>Cheese, feta, 8lb bucket</t>
  </si>
  <si>
    <t>Cheese, ricotta, 5 lb. tub</t>
  </si>
  <si>
    <t>Cream, 1/2 1/2 creamers, 3/8oz, 400 count</t>
  </si>
  <si>
    <t>Cream, heavy, 1 qt</t>
  </si>
  <si>
    <t>Cream, light, 1 qt</t>
  </si>
  <si>
    <t>Juice, orange, 4 oz., plastic or carton</t>
  </si>
  <si>
    <t>Cheese, cream cheese, reg. 1 oz., 100 count</t>
  </si>
  <si>
    <t>Sour cream, 5 lb. tub</t>
  </si>
  <si>
    <t>Yogurt, Greek, nonfat, 5.3 oz., various flavors</t>
  </si>
  <si>
    <t>Yogurt, lowfat, assorted flavors, 5 lb., 4 ct.</t>
  </si>
  <si>
    <t>Yogurt, lowfat, 4oz, 24 pack, various flavors</t>
  </si>
  <si>
    <t>Yogurt, lowfat, 6oz, 12 pack, various flavors</t>
  </si>
  <si>
    <t>April 2021 Base Price</t>
  </si>
  <si>
    <t>New England Ice Cream</t>
  </si>
  <si>
    <t>Garelick Farms</t>
  </si>
  <si>
    <t>HP Hood</t>
  </si>
  <si>
    <t>Lactaid</t>
  </si>
  <si>
    <t>Cabot</t>
  </si>
  <si>
    <t>Dairy Pure by Diversified Foods</t>
  </si>
  <si>
    <t>Smithfield</t>
  </si>
  <si>
    <t>Euphrates</t>
  </si>
  <si>
    <t>Montena Taranto</t>
  </si>
  <si>
    <t>Yoplait</t>
  </si>
  <si>
    <t>99174/currently not available from manufacturer</t>
  </si>
  <si>
    <t>99176/currently not available from manufacturer</t>
  </si>
  <si>
    <t>89142/43</t>
  </si>
  <si>
    <t>not available for less the full trailer</t>
  </si>
  <si>
    <t>Discontinued by HP Hood manufacturer</t>
  </si>
  <si>
    <t>not available at dairy</t>
  </si>
  <si>
    <t>Hood (12/1lb)</t>
  </si>
  <si>
    <t>1lb</t>
  </si>
  <si>
    <t>Chobani</t>
  </si>
  <si>
    <t>89532/33/34/35</t>
  </si>
  <si>
    <t>48ct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</si>
</sst>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2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6" fillId="0" borderId="0" applyNumberFormat="0" applyFill="0" applyBorder="0" applyAlignment="0" applyProtection="0"/>
  </cellStyleXfs>
  <cellXfs count="104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" xfId="0" applyNumberFormat="1" applyFont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3" fontId="1" fillId="0" borderId="1" xfId="0" applyNumberFormat="1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3" fontId="1" fillId="2" borderId="1" xfId="0" applyNumberFormat="1" applyFont="1" applyFill="1" applyBorder="1" applyAlignment="1" applyProtection="1">
      <alignment horizontal="center" vertical="center" wrapText="1"/>
    </xf>
    <xf numFmtId="4" fontId="1" fillId="2" borderId="1" xfId="0" applyNumberFormat="1" applyFont="1" applyFill="1" applyBorder="1" applyAlignment="1" applyProtection="1">
      <alignment horizontal="right" vertical="center" wrapText="1"/>
    </xf>
    <xf numFmtId="4" fontId="4" fillId="2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3" fontId="4" fillId="0" borderId="1" xfId="0" applyNumberFormat="1" applyFont="1" applyBorder="1" applyAlignment="1" applyProtection="1">
      <alignment horizontal="center" vertical="center"/>
    </xf>
    <xf numFmtId="4" fontId="4" fillId="0" borderId="1" xfId="0" applyNumberFormat="1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 wrapText="1"/>
    </xf>
    <xf numFmtId="2" fontId="2" fillId="2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</xf>
    <xf numFmtId="1" fontId="1" fillId="0" borderId="1" xfId="0" applyNumberFormat="1" applyFont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0" fontId="6" fillId="0" borderId="1" xfId="2" applyBorder="1" applyAlignment="1" applyProtection="1">
      <alignment horizontal="left" vertical="center" wrapText="1"/>
    </xf>
    <xf numFmtId="0" fontId="6" fillId="0" borderId="1" xfId="2" applyFont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64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/>
    </xf>
    <xf numFmtId="4" fontId="1" fillId="0" borderId="2" xfId="0" applyNumberFormat="1" applyFont="1" applyFill="1" applyBorder="1" applyAlignment="1" applyProtection="1">
      <alignment horizontal="right" vertical="center" wrapText="1"/>
    </xf>
    <xf numFmtId="4" fontId="1" fillId="0" borderId="4" xfId="0" applyNumberFormat="1" applyFont="1" applyFill="1" applyBorder="1" applyAlignment="1" applyProtection="1">
      <alignment horizontal="right" vertical="center" wrapText="1"/>
    </xf>
    <xf numFmtId="4" fontId="1" fillId="2" borderId="2" xfId="0" applyNumberFormat="1" applyFont="1" applyFill="1" applyBorder="1" applyAlignment="1" applyProtection="1">
      <alignment horizontal="right" vertical="center" wrapText="1"/>
    </xf>
    <xf numFmtId="4" fontId="1" fillId="2" borderId="4" xfId="0" applyNumberFormat="1" applyFont="1" applyFill="1" applyBorder="1" applyAlignment="1" applyProtection="1">
      <alignment horizontal="right" vertical="center" wrapText="1"/>
    </xf>
    <xf numFmtId="0" fontId="5" fillId="4" borderId="2" xfId="0" applyFont="1" applyFill="1" applyBorder="1" applyAlignment="1" applyProtection="1">
      <alignment horizontal="center" vertical="center"/>
    </xf>
    <xf numFmtId="0" fontId="5" fillId="4" borderId="3" xfId="0" applyFont="1" applyFill="1" applyBorder="1" applyAlignment="1" applyProtection="1">
      <alignment horizontal="center" vertical="center"/>
    </xf>
    <xf numFmtId="0" fontId="5" fillId="4" borderId="4" xfId="0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/>
    </xf>
    <xf numFmtId="0" fontId="2" fillId="4" borderId="1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right" vertical="center" wrapText="1"/>
    </xf>
    <xf numFmtId="0" fontId="5" fillId="4" borderId="2" xfId="0" applyFont="1" applyFill="1" applyBorder="1" applyAlignment="1" applyProtection="1">
      <alignment horizontal="right" vertical="center"/>
    </xf>
    <xf numFmtId="0" fontId="5" fillId="4" borderId="3" xfId="0" applyFont="1" applyFill="1" applyBorder="1" applyAlignment="1" applyProtection="1">
      <alignment horizontal="right" vertical="center"/>
    </xf>
    <xf numFmtId="0" fontId="5" fillId="4" borderId="4" xfId="0" applyFont="1" applyFill="1" applyBorder="1" applyAlignment="1" applyProtection="1">
      <alignment horizontal="right" vertical="center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left" vertical="center" wrapText="1"/>
    </xf>
    <xf numFmtId="0" fontId="2" fillId="4" borderId="3" xfId="0" applyFont="1" applyFill="1" applyBorder="1" applyAlignment="1" applyProtection="1">
      <alignment horizontal="left" vertical="center" wrapText="1"/>
    </xf>
    <xf numFmtId="0" fontId="2" fillId="4" borderId="4" xfId="0" applyFont="1" applyFill="1" applyBorder="1" applyAlignment="1" applyProtection="1">
      <alignment horizontal="left" vertical="center" wrapText="1"/>
    </xf>
    <xf numFmtId="0" fontId="2" fillId="4" borderId="1" xfId="0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right" vertical="center"/>
    </xf>
    <xf numFmtId="0" fontId="5" fillId="0" borderId="3" xfId="0" applyFont="1" applyBorder="1" applyAlignment="1" applyProtection="1">
      <alignment horizontal="right" vertical="center"/>
    </xf>
    <xf numFmtId="0" fontId="5" fillId="0" borderId="4" xfId="0" applyFont="1" applyBorder="1" applyAlignment="1" applyProtection="1">
      <alignment horizontal="right" vertical="center"/>
    </xf>
    <xf numFmtId="0" fontId="2" fillId="2" borderId="2" xfId="0" applyFont="1" applyFill="1" applyBorder="1" applyAlignment="1" applyProtection="1">
      <alignment horizontal="right" vertical="center" wrapText="1"/>
    </xf>
    <xf numFmtId="0" fontId="2" fillId="2" borderId="3" xfId="0" applyFont="1" applyFill="1" applyBorder="1" applyAlignment="1" applyProtection="1">
      <alignment horizontal="right" vertical="center" wrapText="1"/>
    </xf>
    <xf numFmtId="0" fontId="2" fillId="2" borderId="4" xfId="0" applyFont="1" applyFill="1" applyBorder="1" applyAlignment="1" applyProtection="1">
      <alignment horizontal="right" vertical="center" wrapText="1"/>
    </xf>
    <xf numFmtId="4" fontId="5" fillId="2" borderId="2" xfId="0" applyNumberFormat="1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0" fontId="2" fillId="4" borderId="5" xfId="0" applyFont="1" applyFill="1" applyBorder="1" applyAlignment="1" applyProtection="1">
      <alignment horizontal="center" vertical="center" wrapText="1"/>
    </xf>
    <xf numFmtId="0" fontId="2" fillId="4" borderId="6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 wrapText="1"/>
    </xf>
    <xf numFmtId="0" fontId="2" fillId="4" borderId="8" xfId="0" applyFont="1" applyFill="1" applyBorder="1" applyAlignment="1" applyProtection="1">
      <alignment horizontal="center" vertical="center" wrapText="1"/>
    </xf>
    <xf numFmtId="0" fontId="2" fillId="4" borderId="9" xfId="0" applyFont="1" applyFill="1" applyBorder="1" applyAlignment="1" applyProtection="1">
      <alignment horizontal="center" vertical="center" wrapText="1"/>
    </xf>
    <xf numFmtId="0" fontId="2" fillId="4" borderId="10" xfId="0" applyFont="1" applyFill="1" applyBorder="1" applyAlignment="1" applyProtection="1">
      <alignment horizontal="center" vertical="center" wrapText="1"/>
    </xf>
    <xf numFmtId="0" fontId="2" fillId="4" borderId="11" xfId="0" applyFont="1" applyFill="1" applyBorder="1" applyAlignment="1" applyProtection="1">
      <alignment horizontal="center" vertical="center" wrapText="1"/>
    </xf>
    <xf numFmtId="0" fontId="2" fillId="4" borderId="12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left" vertical="center" wrapText="1"/>
    </xf>
    <xf numFmtId="4" fontId="1" fillId="0" borderId="2" xfId="0" applyNumberFormat="1" applyFont="1" applyFill="1" applyBorder="1" applyAlignment="1" applyProtection="1">
      <alignment horizontal="right" vertical="center"/>
    </xf>
    <xf numFmtId="4" fontId="1" fillId="0" borderId="4" xfId="0" applyNumberFormat="1" applyFont="1" applyFill="1" applyBorder="1" applyAlignment="1" applyProtection="1">
      <alignment horizontal="right" vertical="center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3" borderId="3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/>
      <protection locked="0"/>
    </xf>
    <xf numFmtId="0" fontId="2" fillId="4" borderId="2" xfId="0" applyFont="1" applyFill="1" applyBorder="1" applyAlignment="1" applyProtection="1">
      <alignment horizontal="center" vertical="center" wrapText="1"/>
    </xf>
    <xf numFmtId="0" fontId="2" fillId="4" borderId="4" xfId="0" applyFont="1" applyFill="1" applyBorder="1" applyAlignment="1" applyProtection="1">
      <alignment horizontal="center" vertical="center" wrapText="1"/>
    </xf>
  </cellXfs>
  <cellStyles count="3">
    <cellStyle name="Hyperlink" xfId="2" builtinId="8" customBuiltin="1"/>
    <cellStyle name="Normal" xfId="0" builtinId="0"/>
    <cellStyle name="Normal 2" xfId="1" xr:uid="{00000000-0005-0000-0000-000002000000}"/>
  </cellStyles>
  <dxfs count="24">
    <dxf>
      <font>
        <color rgb="FFC00000"/>
      </font>
    </dxf>
    <dxf>
      <font>
        <b/>
        <i val="0"/>
        <color rgb="FF00B050"/>
      </font>
    </dxf>
    <dxf>
      <font>
        <color rgb="FFC00000"/>
      </font>
    </dxf>
    <dxf>
      <font>
        <b/>
        <i val="0"/>
        <color rgb="FF00B050"/>
      </font>
    </dxf>
    <dxf>
      <font>
        <color rgb="FFC00000"/>
      </font>
    </dxf>
    <dxf>
      <font>
        <b/>
        <i val="0"/>
        <color rgb="FF00B050"/>
      </font>
    </dxf>
    <dxf>
      <font>
        <color rgb="FFC00000"/>
      </font>
    </dxf>
    <dxf>
      <font>
        <b/>
        <i val="0"/>
        <color rgb="FF00B050"/>
      </font>
    </dxf>
    <dxf>
      <font>
        <color rgb="FFC00000"/>
      </font>
    </dxf>
    <dxf>
      <font>
        <b/>
        <i val="0"/>
        <color rgb="FF00B050"/>
      </font>
    </dxf>
    <dxf>
      <font>
        <color rgb="FFC00000"/>
      </font>
    </dxf>
    <dxf>
      <font>
        <b/>
        <i val="0"/>
        <color rgb="FF00B050"/>
      </font>
    </dxf>
    <dxf>
      <font>
        <color rgb="FFC00000"/>
      </font>
    </dxf>
    <dxf>
      <font>
        <b/>
        <i val="0"/>
        <color rgb="FF00B050"/>
      </font>
    </dxf>
    <dxf>
      <font>
        <color rgb="FFC00000"/>
      </font>
    </dxf>
    <dxf>
      <font>
        <b/>
        <i val="0"/>
        <color rgb="FF00B050"/>
      </font>
    </dxf>
    <dxf>
      <font>
        <color rgb="FFC00000"/>
      </font>
    </dxf>
    <dxf>
      <font>
        <b/>
        <i val="0"/>
        <color rgb="FF00B050"/>
      </font>
    </dxf>
    <dxf>
      <font>
        <color rgb="FFC00000"/>
      </font>
    </dxf>
    <dxf>
      <font>
        <b/>
        <i val="0"/>
        <color rgb="FF00B050"/>
      </font>
    </dxf>
    <dxf>
      <font>
        <color rgb="FFC00000"/>
      </font>
    </dxf>
    <dxf>
      <font>
        <b/>
        <i val="0"/>
        <color rgb="FF00B050"/>
      </font>
    </dxf>
    <dxf>
      <font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9eo6cb0xbv90utv/Choc%20gallons.pdf?dl=0" TargetMode="External"/><Relationship Id="rId13" Type="http://schemas.openxmlformats.org/officeDocument/2006/relationships/hyperlink" Target="https://www.dropbox.com/s/6ltzhur0mswht1z/Whole%20Milk%20Straight%20From%20The%20Cow%20_%20DairyPure.pdf?dl=0" TargetMode="External"/><Relationship Id="rId18" Type="http://schemas.openxmlformats.org/officeDocument/2006/relationships/hyperlink" Target="https://www.dropbox.com/s/zyg6egnyvp590en/ricotta%20montena%20%203%20lbNutritionals06022015_0001.pdf?dl=0" TargetMode="External"/><Relationship Id="rId26" Type="http://schemas.openxmlformats.org/officeDocument/2006/relationships/hyperlink" Target="https://www.dropbox.com/s/yir26zwhlav9pk6/4%20oz%20yogurt.pdf?dl=0" TargetMode="External"/><Relationship Id="rId3" Type="http://schemas.openxmlformats.org/officeDocument/2006/relationships/hyperlink" Target="https://www.dropbox.com/s/ai1nw3k4t52rtd9/Item%20%2352002%20Dairy%20Pure%201%25%208oz.pdf?dl=0" TargetMode="External"/><Relationship Id="rId21" Type="http://schemas.openxmlformats.org/officeDocument/2006/relationships/hyperlink" Target="https://www.dropbox.com/s/a9d6xbrbohct22l/18%25%20ESL%20Light%20Cream%202019.pdf?dl=0" TargetMode="External"/><Relationship Id="rId7" Type="http://schemas.openxmlformats.org/officeDocument/2006/relationships/hyperlink" Target="https://www.dropbox.com/s/je4sox8s7yofma0/Diversified%20shelf%20stable.pdf?dl=0" TargetMode="External"/><Relationship Id="rId12" Type="http://schemas.openxmlformats.org/officeDocument/2006/relationships/hyperlink" Target="https://www.dropbox.com/s/lpic7wbhrhw4bf8/Item%20%2352003%20Dairy%20Pure%20Fat%20Free%208oz.pdf?dl=0" TargetMode="External"/><Relationship Id="rId17" Type="http://schemas.openxmlformats.org/officeDocument/2006/relationships/hyperlink" Target="https://www.dropbox.com/s/k08pxvng3sa6waz/Feta.pdf?dl=0" TargetMode="External"/><Relationship Id="rId25" Type="http://schemas.openxmlformats.org/officeDocument/2006/relationships/hyperlink" Target="https://www.dropbox.com/s/yxnrykfdrpto17m/Yogurt%20Bulk.pdf?dl=0" TargetMode="External"/><Relationship Id="rId2" Type="http://schemas.openxmlformats.org/officeDocument/2006/relationships/hyperlink" Target="https://www.dropbox.com/s/ai1nw3k4t52rtd9/Item%20%2352002%20Dairy%20Pure%201%25%208oz.pdf?dl=0" TargetMode="External"/><Relationship Id="rId16" Type="http://schemas.openxmlformats.org/officeDocument/2006/relationships/hyperlink" Target="https://www.dropbox.com/s/ou5n079llhvmbkm/Cream%20cheese.pdf?dl=0" TargetMode="External"/><Relationship Id="rId20" Type="http://schemas.openxmlformats.org/officeDocument/2006/relationships/hyperlink" Target="https://www.dropbox.com/s/resc8hryyj22zjp/36%25%20ESL%20Heavy%20Whipping%20Cream%202019.pdf?dl=0" TargetMode="External"/><Relationship Id="rId1" Type="http://schemas.openxmlformats.org/officeDocument/2006/relationships/hyperlink" Target="https://www.dropbox.com/s/ai1nw3k4t52rtd9/Item%20%2352002%20Dairy%20Pure%201%25%208oz.pdf?dl=0" TargetMode="External"/><Relationship Id="rId6" Type="http://schemas.openxmlformats.org/officeDocument/2006/relationships/hyperlink" Target="https://www.dropbox.com/s/mr8gz0ryia5vis8/6348%20Lactaid%20UP%20CF%20FF%20Milk%208oz%20010815.pdf?dl=0" TargetMode="External"/><Relationship Id="rId11" Type="http://schemas.openxmlformats.org/officeDocument/2006/relationships/hyperlink" Target="https://www.dropbox.com/s/q1ofna3wzjstwvh/Tru%20moo%20strawberry.pdf?dl=0" TargetMode="External"/><Relationship Id="rId24" Type="http://schemas.openxmlformats.org/officeDocument/2006/relationships/hyperlink" Target="https://www.dropbox.com/s/36bg07id23rq8fc/Greek.pdf?dl=0" TargetMode="External"/><Relationship Id="rId5" Type="http://schemas.openxmlformats.org/officeDocument/2006/relationships/hyperlink" Target="https://www.dropbox.com/s/ai1nw3k4t52rtd9/Item%20%2352002%20Dairy%20Pure%201%25%208oz.pdf?dl=0" TargetMode="External"/><Relationship Id="rId15" Type="http://schemas.openxmlformats.org/officeDocument/2006/relationships/hyperlink" Target="https://www.dropbox.com/s/5bpkeu3aetvt3t7/Lite%20Cream%20Cheese.pdf?dl=0" TargetMode="External"/><Relationship Id="rId23" Type="http://schemas.openxmlformats.org/officeDocument/2006/relationships/hyperlink" Target="https://www.dropbox.com/s/die6j6fohw66f0m/sour%20cream%20cabot.pdf?dl=0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dropbox.com/s/8mmhz8cbwts31t9/Item%20%2345837%20TruMoo%20Chocolate%208oz.pdf?dl=0" TargetMode="External"/><Relationship Id="rId19" Type="http://schemas.openxmlformats.org/officeDocument/2006/relationships/hyperlink" Target="https://www.dropbox.com/s/gyylsd9ia934xu4/Creamers.pdf?dl=0" TargetMode="External"/><Relationship Id="rId4" Type="http://schemas.openxmlformats.org/officeDocument/2006/relationships/hyperlink" Target="https://www.dropbox.com/s/ai1nw3k4t52rtd9/Item%20%2352002%20Dairy%20Pure%201%25%208oz.pdf?dl=0" TargetMode="External"/><Relationship Id="rId9" Type="http://schemas.openxmlformats.org/officeDocument/2006/relationships/hyperlink" Target="https://www.dropbox.com/s/8mmhz8cbwts31t9/Item%20%2345837%20TruMoo%20Chocolate%208oz.pdf?dl=0" TargetMode="External"/><Relationship Id="rId14" Type="http://schemas.openxmlformats.org/officeDocument/2006/relationships/hyperlink" Target="https://www.dropbox.com/s/qd87wt00hu3k2cz/cottage%20cheese%20cabot.pdf?dl=0" TargetMode="External"/><Relationship Id="rId22" Type="http://schemas.openxmlformats.org/officeDocument/2006/relationships/hyperlink" Target="https://www.dropbox.com/s/314m1fpl6bj23ek/Item%20%231198%20Garelick%20Orange%20Juice%204oz.pdf?dl=0" TargetMode="External"/><Relationship Id="rId27" Type="http://schemas.openxmlformats.org/officeDocument/2006/relationships/hyperlink" Target="https://www.dropbox.com/s/6jrge2tiez0v4lh/6%20oz%20yogurt.pdf?dl=0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9eo6cb0xbv90utv/Choc%20gallons.pdf?dl=0" TargetMode="External"/><Relationship Id="rId13" Type="http://schemas.openxmlformats.org/officeDocument/2006/relationships/hyperlink" Target="https://www.dropbox.com/s/6ltzhur0mswht1z/Whole%20Milk%20Straight%20From%20The%20Cow%20_%20DairyPure.pdf?dl=0" TargetMode="External"/><Relationship Id="rId18" Type="http://schemas.openxmlformats.org/officeDocument/2006/relationships/hyperlink" Target="https://www.dropbox.com/s/zyg6egnyvp590en/ricotta%20montena%20%203%20lbNutritionals06022015_0001.pdf?dl=0" TargetMode="External"/><Relationship Id="rId26" Type="http://schemas.openxmlformats.org/officeDocument/2006/relationships/hyperlink" Target="https://www.dropbox.com/s/yir26zwhlav9pk6/4%20oz%20yogurt.pdf?dl=0" TargetMode="External"/><Relationship Id="rId3" Type="http://schemas.openxmlformats.org/officeDocument/2006/relationships/hyperlink" Target="https://www.dropbox.com/s/ai1nw3k4t52rtd9/Item%20%2352002%20Dairy%20Pure%201%25%208oz.pdf?dl=0" TargetMode="External"/><Relationship Id="rId21" Type="http://schemas.openxmlformats.org/officeDocument/2006/relationships/hyperlink" Target="https://www.dropbox.com/s/a9d6xbrbohct22l/18%25%20ESL%20Light%20Cream%202019.pdf?dl=0" TargetMode="External"/><Relationship Id="rId7" Type="http://schemas.openxmlformats.org/officeDocument/2006/relationships/hyperlink" Target="https://www.dropbox.com/s/je4sox8s7yofma0/Diversified%20shelf%20stable.pdf?dl=0" TargetMode="External"/><Relationship Id="rId12" Type="http://schemas.openxmlformats.org/officeDocument/2006/relationships/hyperlink" Target="https://www.dropbox.com/s/lpic7wbhrhw4bf8/Item%20%2352003%20Dairy%20Pure%20Fat%20Free%208oz.pdf?dl=0" TargetMode="External"/><Relationship Id="rId17" Type="http://schemas.openxmlformats.org/officeDocument/2006/relationships/hyperlink" Target="https://www.dropbox.com/s/k08pxvng3sa6waz/Feta.pdf?dl=0" TargetMode="External"/><Relationship Id="rId25" Type="http://schemas.openxmlformats.org/officeDocument/2006/relationships/hyperlink" Target="https://www.dropbox.com/s/yxnrykfdrpto17m/Yogurt%20Bulk.pdf?dl=0" TargetMode="External"/><Relationship Id="rId2" Type="http://schemas.openxmlformats.org/officeDocument/2006/relationships/hyperlink" Target="https://www.dropbox.com/s/ai1nw3k4t52rtd9/Item%20%2352002%20Dairy%20Pure%201%25%208oz.pdf?dl=0" TargetMode="External"/><Relationship Id="rId16" Type="http://schemas.openxmlformats.org/officeDocument/2006/relationships/hyperlink" Target="https://www.dropbox.com/s/ou5n079llhvmbkm/Cream%20cheese.pdf?dl=0" TargetMode="External"/><Relationship Id="rId20" Type="http://schemas.openxmlformats.org/officeDocument/2006/relationships/hyperlink" Target="https://www.dropbox.com/s/resc8hryyj22zjp/36%25%20ESL%20Heavy%20Whipping%20Cream%202019.pdf?dl=0" TargetMode="External"/><Relationship Id="rId1" Type="http://schemas.openxmlformats.org/officeDocument/2006/relationships/hyperlink" Target="https://www.dropbox.com/s/ai1nw3k4t52rtd9/Item%20%2352002%20Dairy%20Pure%201%25%208oz.pdf?dl=0" TargetMode="External"/><Relationship Id="rId6" Type="http://schemas.openxmlformats.org/officeDocument/2006/relationships/hyperlink" Target="https://www.dropbox.com/s/mr8gz0ryia5vis8/6348%20Lactaid%20UP%20CF%20FF%20Milk%208oz%20010815.pdf?dl=0" TargetMode="External"/><Relationship Id="rId11" Type="http://schemas.openxmlformats.org/officeDocument/2006/relationships/hyperlink" Target="https://www.dropbox.com/s/q1ofna3wzjstwvh/Tru%20moo%20strawberry.pdf?dl=0" TargetMode="External"/><Relationship Id="rId24" Type="http://schemas.openxmlformats.org/officeDocument/2006/relationships/hyperlink" Target="https://www.dropbox.com/s/36bg07id23rq8fc/Greek.pdf?dl=0" TargetMode="External"/><Relationship Id="rId5" Type="http://schemas.openxmlformats.org/officeDocument/2006/relationships/hyperlink" Target="https://www.dropbox.com/s/ai1nw3k4t52rtd9/Item%20%2352002%20Dairy%20Pure%201%25%208oz.pdf?dl=0" TargetMode="External"/><Relationship Id="rId15" Type="http://schemas.openxmlformats.org/officeDocument/2006/relationships/hyperlink" Target="https://www.dropbox.com/s/5bpkeu3aetvt3t7/Lite%20Cream%20Cheese.pdf?dl=0" TargetMode="External"/><Relationship Id="rId23" Type="http://schemas.openxmlformats.org/officeDocument/2006/relationships/hyperlink" Target="https://www.dropbox.com/s/die6j6fohw66f0m/sour%20cream%20cabot.pdf?dl=0" TargetMode="External"/><Relationship Id="rId28" Type="http://schemas.openxmlformats.org/officeDocument/2006/relationships/printerSettings" Target="../printerSettings/printerSettings2.bin"/><Relationship Id="rId10" Type="http://schemas.openxmlformats.org/officeDocument/2006/relationships/hyperlink" Target="https://www.dropbox.com/s/8mmhz8cbwts31t9/Item%20%2345837%20TruMoo%20Chocolate%208oz.pdf?dl=0" TargetMode="External"/><Relationship Id="rId19" Type="http://schemas.openxmlformats.org/officeDocument/2006/relationships/hyperlink" Target="https://www.dropbox.com/s/gyylsd9ia934xu4/Creamers.pdf?dl=0" TargetMode="External"/><Relationship Id="rId4" Type="http://schemas.openxmlformats.org/officeDocument/2006/relationships/hyperlink" Target="https://www.dropbox.com/s/ai1nw3k4t52rtd9/Item%20%2352002%20Dairy%20Pure%201%25%208oz.pdf?dl=0" TargetMode="External"/><Relationship Id="rId9" Type="http://schemas.openxmlformats.org/officeDocument/2006/relationships/hyperlink" Target="https://www.dropbox.com/s/8mmhz8cbwts31t9/Item%20%2345837%20TruMoo%20Chocolate%208oz.pdf?dl=0" TargetMode="External"/><Relationship Id="rId14" Type="http://schemas.openxmlformats.org/officeDocument/2006/relationships/hyperlink" Target="https://www.dropbox.com/s/qd87wt00hu3k2cz/cottage%20cheese%20cabot.pdf?dl=0" TargetMode="External"/><Relationship Id="rId22" Type="http://schemas.openxmlformats.org/officeDocument/2006/relationships/hyperlink" Target="https://www.dropbox.com/s/314m1fpl6bj23ek/Item%20%231198%20Garelick%20Orange%20Juice%204oz.pdf?dl=0" TargetMode="External"/><Relationship Id="rId27" Type="http://schemas.openxmlformats.org/officeDocument/2006/relationships/hyperlink" Target="https://www.dropbox.com/s/6jrge2tiez0v4lh/6%20oz%20yogurt.pdf?dl=0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9eo6cb0xbv90utv/Choc%20gallons.pdf?dl=0" TargetMode="External"/><Relationship Id="rId13" Type="http://schemas.openxmlformats.org/officeDocument/2006/relationships/hyperlink" Target="https://www.dropbox.com/s/6ltzhur0mswht1z/Whole%20Milk%20Straight%20From%20The%20Cow%20_%20DairyPure.pdf?dl=0" TargetMode="External"/><Relationship Id="rId18" Type="http://schemas.openxmlformats.org/officeDocument/2006/relationships/hyperlink" Target="https://www.dropbox.com/s/zyg6egnyvp590en/ricotta%20montena%20%203%20lbNutritionals06022015_0001.pdf?dl=0" TargetMode="External"/><Relationship Id="rId26" Type="http://schemas.openxmlformats.org/officeDocument/2006/relationships/hyperlink" Target="https://www.dropbox.com/s/yir26zwhlav9pk6/4%20oz%20yogurt.pdf?dl=0" TargetMode="External"/><Relationship Id="rId3" Type="http://schemas.openxmlformats.org/officeDocument/2006/relationships/hyperlink" Target="https://www.dropbox.com/s/ai1nw3k4t52rtd9/Item%20%2352002%20Dairy%20Pure%201%25%208oz.pdf?dl=0" TargetMode="External"/><Relationship Id="rId21" Type="http://schemas.openxmlformats.org/officeDocument/2006/relationships/hyperlink" Target="https://www.dropbox.com/s/a9d6xbrbohct22l/18%25%20ESL%20Light%20Cream%202019.pdf?dl=0" TargetMode="External"/><Relationship Id="rId7" Type="http://schemas.openxmlformats.org/officeDocument/2006/relationships/hyperlink" Target="https://www.dropbox.com/s/je4sox8s7yofma0/Diversified%20shelf%20stable.pdf?dl=0" TargetMode="External"/><Relationship Id="rId12" Type="http://schemas.openxmlformats.org/officeDocument/2006/relationships/hyperlink" Target="https://www.dropbox.com/s/lpic7wbhrhw4bf8/Item%20%2352003%20Dairy%20Pure%20Fat%20Free%208oz.pdf?dl=0" TargetMode="External"/><Relationship Id="rId17" Type="http://schemas.openxmlformats.org/officeDocument/2006/relationships/hyperlink" Target="https://www.dropbox.com/s/k08pxvng3sa6waz/Feta.pdf?dl=0" TargetMode="External"/><Relationship Id="rId25" Type="http://schemas.openxmlformats.org/officeDocument/2006/relationships/hyperlink" Target="https://www.dropbox.com/s/yxnrykfdrpto17m/Yogurt%20Bulk.pdf?dl=0" TargetMode="External"/><Relationship Id="rId2" Type="http://schemas.openxmlformats.org/officeDocument/2006/relationships/hyperlink" Target="https://www.dropbox.com/s/ai1nw3k4t52rtd9/Item%20%2352002%20Dairy%20Pure%201%25%208oz.pdf?dl=0" TargetMode="External"/><Relationship Id="rId16" Type="http://schemas.openxmlformats.org/officeDocument/2006/relationships/hyperlink" Target="https://www.dropbox.com/s/ou5n079llhvmbkm/Cream%20cheese.pdf?dl=0" TargetMode="External"/><Relationship Id="rId20" Type="http://schemas.openxmlformats.org/officeDocument/2006/relationships/hyperlink" Target="https://www.dropbox.com/s/resc8hryyj22zjp/36%25%20ESL%20Heavy%20Whipping%20Cream%202019.pdf?dl=0" TargetMode="External"/><Relationship Id="rId1" Type="http://schemas.openxmlformats.org/officeDocument/2006/relationships/hyperlink" Target="https://www.dropbox.com/s/ai1nw3k4t52rtd9/Item%20%2352002%20Dairy%20Pure%201%25%208oz.pdf?dl=0" TargetMode="External"/><Relationship Id="rId6" Type="http://schemas.openxmlformats.org/officeDocument/2006/relationships/hyperlink" Target="https://www.dropbox.com/s/mr8gz0ryia5vis8/6348%20Lactaid%20UP%20CF%20FF%20Milk%208oz%20010815.pdf?dl=0" TargetMode="External"/><Relationship Id="rId11" Type="http://schemas.openxmlformats.org/officeDocument/2006/relationships/hyperlink" Target="https://www.dropbox.com/s/q1ofna3wzjstwvh/Tru%20moo%20strawberry.pdf?dl=0" TargetMode="External"/><Relationship Id="rId24" Type="http://schemas.openxmlformats.org/officeDocument/2006/relationships/hyperlink" Target="https://www.dropbox.com/s/36bg07id23rq8fc/Greek.pdf?dl=0" TargetMode="External"/><Relationship Id="rId5" Type="http://schemas.openxmlformats.org/officeDocument/2006/relationships/hyperlink" Target="https://www.dropbox.com/s/ai1nw3k4t52rtd9/Item%20%2352002%20Dairy%20Pure%201%25%208oz.pdf?dl=0" TargetMode="External"/><Relationship Id="rId15" Type="http://schemas.openxmlformats.org/officeDocument/2006/relationships/hyperlink" Target="https://www.dropbox.com/s/5bpkeu3aetvt3t7/Lite%20Cream%20Cheese.pdf?dl=0" TargetMode="External"/><Relationship Id="rId23" Type="http://schemas.openxmlformats.org/officeDocument/2006/relationships/hyperlink" Target="https://www.dropbox.com/s/die6j6fohw66f0m/sour%20cream%20cabot.pdf?dl=0" TargetMode="External"/><Relationship Id="rId28" Type="http://schemas.openxmlformats.org/officeDocument/2006/relationships/printerSettings" Target="../printerSettings/printerSettings3.bin"/><Relationship Id="rId10" Type="http://schemas.openxmlformats.org/officeDocument/2006/relationships/hyperlink" Target="https://www.dropbox.com/s/8mmhz8cbwts31t9/Item%20%2345837%20TruMoo%20Chocolate%208oz.pdf?dl=0" TargetMode="External"/><Relationship Id="rId19" Type="http://schemas.openxmlformats.org/officeDocument/2006/relationships/hyperlink" Target="https://www.dropbox.com/s/gyylsd9ia934xu4/Creamers.pdf?dl=0" TargetMode="External"/><Relationship Id="rId4" Type="http://schemas.openxmlformats.org/officeDocument/2006/relationships/hyperlink" Target="https://www.dropbox.com/s/ai1nw3k4t52rtd9/Item%20%2352002%20Dairy%20Pure%201%25%208oz.pdf?dl=0" TargetMode="External"/><Relationship Id="rId9" Type="http://schemas.openxmlformats.org/officeDocument/2006/relationships/hyperlink" Target="https://www.dropbox.com/s/8mmhz8cbwts31t9/Item%20%2345837%20TruMoo%20Chocolate%208oz.pdf?dl=0" TargetMode="External"/><Relationship Id="rId14" Type="http://schemas.openxmlformats.org/officeDocument/2006/relationships/hyperlink" Target="https://www.dropbox.com/s/qd87wt00hu3k2cz/cottage%20cheese%20cabot.pdf?dl=0" TargetMode="External"/><Relationship Id="rId22" Type="http://schemas.openxmlformats.org/officeDocument/2006/relationships/hyperlink" Target="https://www.dropbox.com/s/314m1fpl6bj23ek/Item%20%231198%20Garelick%20Orange%20Juice%204oz.pdf?dl=0" TargetMode="External"/><Relationship Id="rId27" Type="http://schemas.openxmlformats.org/officeDocument/2006/relationships/hyperlink" Target="https://www.dropbox.com/s/6jrge2tiez0v4lh/6%20oz%20yogurt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  <pageSetUpPr fitToPage="1"/>
  </sheetPr>
  <dimension ref="A1:R42"/>
  <sheetViews>
    <sheetView showGridLines="0" showZeros="0" tabSelected="1" zoomScale="80" zoomScaleNormal="80" zoomScaleSheetLayoutView="70" workbookViewId="0">
      <selection activeCell="L14" sqref="L14"/>
    </sheetView>
  </sheetViews>
  <sheetFormatPr defaultColWidth="0" defaultRowHeight="30" customHeight="1" zeroHeight="1" x14ac:dyDescent="0.25"/>
  <cols>
    <col min="1" max="1" width="8.85546875" style="23" customWidth="1"/>
    <col min="2" max="2" width="49.140625" style="28" customWidth="1"/>
    <col min="3" max="3" width="14.85546875" style="29" customWidth="1"/>
    <col min="4" max="6" width="16.85546875" style="23" customWidth="1"/>
    <col min="7" max="8" width="16.85546875" style="24" customWidth="1"/>
    <col min="9" max="9" width="19.7109375" style="24" customWidth="1"/>
    <col min="10" max="10" width="13" style="24" customWidth="1"/>
    <col min="11" max="11" width="5.85546875" style="24" customWidth="1"/>
    <col min="12" max="12" width="14.7109375" style="24" customWidth="1"/>
    <col min="13" max="13" width="18.28515625" style="24" customWidth="1"/>
    <col min="14" max="15" width="11.28515625" style="24" customWidth="1"/>
    <col min="16" max="16" width="17.28515625" style="24" customWidth="1"/>
    <col min="17" max="17" width="1" style="27" customWidth="1"/>
    <col min="18" max="16384" width="35" style="27" hidden="1"/>
  </cols>
  <sheetData>
    <row r="1" spans="1:18" s="17" customFormat="1" ht="30" customHeight="1" x14ac:dyDescent="0.25">
      <c r="A1" s="99" t="s">
        <v>72</v>
      </c>
      <c r="B1" s="100"/>
      <c r="C1" s="101"/>
      <c r="D1" s="74" t="s">
        <v>15</v>
      </c>
      <c r="E1" s="74"/>
      <c r="F1" s="74"/>
      <c r="G1" s="74" t="s">
        <v>17</v>
      </c>
      <c r="H1" s="74"/>
      <c r="I1" s="74"/>
      <c r="J1" s="90" t="s">
        <v>19</v>
      </c>
      <c r="K1" s="91"/>
      <c r="L1" s="84" t="s">
        <v>4</v>
      </c>
      <c r="M1" s="85" t="s">
        <v>3</v>
      </c>
      <c r="N1" s="65" t="s">
        <v>41</v>
      </c>
      <c r="O1" s="66"/>
      <c r="P1" s="67"/>
      <c r="R1" s="17" t="s">
        <v>34</v>
      </c>
    </row>
    <row r="2" spans="1:18" s="17" customFormat="1" ht="30" customHeight="1" x14ac:dyDescent="0.25">
      <c r="A2" s="96" t="s">
        <v>8</v>
      </c>
      <c r="B2" s="96"/>
      <c r="C2" s="96"/>
      <c r="D2" s="86" t="s">
        <v>2</v>
      </c>
      <c r="E2" s="88" t="s">
        <v>16</v>
      </c>
      <c r="F2" s="86" t="s">
        <v>18</v>
      </c>
      <c r="G2" s="86" t="s">
        <v>2</v>
      </c>
      <c r="H2" s="88" t="s">
        <v>71</v>
      </c>
      <c r="I2" s="86" t="s">
        <v>23</v>
      </c>
      <c r="J2" s="92"/>
      <c r="K2" s="93"/>
      <c r="L2" s="84"/>
      <c r="M2" s="85"/>
      <c r="N2" s="68"/>
      <c r="O2" s="69"/>
      <c r="P2" s="70"/>
      <c r="R2" s="17" t="s">
        <v>43</v>
      </c>
    </row>
    <row r="3" spans="1:18" s="17" customFormat="1" ht="30" customHeight="1" x14ac:dyDescent="0.25">
      <c r="A3" s="35" t="s">
        <v>0</v>
      </c>
      <c r="B3" s="33" t="s">
        <v>1</v>
      </c>
      <c r="C3" s="35" t="s">
        <v>6</v>
      </c>
      <c r="D3" s="87"/>
      <c r="E3" s="89"/>
      <c r="F3" s="87"/>
      <c r="G3" s="87"/>
      <c r="H3" s="89"/>
      <c r="I3" s="87"/>
      <c r="J3" s="94"/>
      <c r="K3" s="95"/>
      <c r="L3" s="84"/>
      <c r="M3" s="85"/>
      <c r="N3" s="68"/>
      <c r="O3" s="69"/>
      <c r="P3" s="70"/>
    </row>
    <row r="4" spans="1:18" s="17" customFormat="1" ht="30" customHeight="1" x14ac:dyDescent="0.25">
      <c r="A4" s="10">
        <v>1</v>
      </c>
      <c r="B4" s="42" t="s">
        <v>44</v>
      </c>
      <c r="C4" s="11" t="s">
        <v>9</v>
      </c>
      <c r="D4" s="12">
        <v>62000</v>
      </c>
      <c r="E4" s="5">
        <v>0.34549999999999997</v>
      </c>
      <c r="F4" s="13">
        <f>E4*D4</f>
        <v>21421</v>
      </c>
      <c r="G4" s="12">
        <v>557940</v>
      </c>
      <c r="H4" s="5">
        <v>0.33550000000000002</v>
      </c>
      <c r="I4" s="13">
        <f>H4*G4</f>
        <v>187188.87000000002</v>
      </c>
      <c r="J4" s="49">
        <f>I4+F4</f>
        <v>208609.87000000002</v>
      </c>
      <c r="K4" s="50"/>
      <c r="L4" s="1" t="s">
        <v>34</v>
      </c>
      <c r="M4" s="3" t="s">
        <v>73</v>
      </c>
      <c r="N4" s="60">
        <v>89020</v>
      </c>
      <c r="O4" s="60"/>
      <c r="P4" s="60"/>
    </row>
    <row r="5" spans="1:18" s="17" customFormat="1" ht="30" customHeight="1" x14ac:dyDescent="0.25">
      <c r="A5" s="10">
        <v>2</v>
      </c>
      <c r="B5" s="42" t="s">
        <v>56</v>
      </c>
      <c r="C5" s="11" t="s">
        <v>9</v>
      </c>
      <c r="D5" s="14">
        <v>40</v>
      </c>
      <c r="E5" s="5">
        <v>5.36</v>
      </c>
      <c r="F5" s="15">
        <f t="shared" ref="F5:F16" si="0">E5*D5</f>
        <v>214.4</v>
      </c>
      <c r="G5" s="14">
        <v>882</v>
      </c>
      <c r="H5" s="6">
        <v>5.21</v>
      </c>
      <c r="I5" s="15">
        <f t="shared" ref="I5:I16" si="1">H5*G5</f>
        <v>4595.22</v>
      </c>
      <c r="J5" s="51">
        <f t="shared" ref="J5:J16" si="2">I5+F5</f>
        <v>4809.62</v>
      </c>
      <c r="K5" s="52"/>
      <c r="L5" s="1" t="s">
        <v>34</v>
      </c>
      <c r="M5" s="3" t="s">
        <v>74</v>
      </c>
      <c r="N5" s="60">
        <v>89348</v>
      </c>
      <c r="O5" s="60"/>
      <c r="P5" s="60"/>
    </row>
    <row r="6" spans="1:18" s="17" customFormat="1" ht="30" customHeight="1" x14ac:dyDescent="0.25">
      <c r="A6" s="10">
        <v>3</v>
      </c>
      <c r="B6" s="42" t="s">
        <v>45</v>
      </c>
      <c r="C6" s="11" t="s">
        <v>9</v>
      </c>
      <c r="D6" s="14">
        <v>0</v>
      </c>
      <c r="E6" s="44">
        <v>0</v>
      </c>
      <c r="F6" s="15">
        <f t="shared" si="0"/>
        <v>0</v>
      </c>
      <c r="G6" s="14">
        <v>13250</v>
      </c>
      <c r="H6" s="44">
        <v>0</v>
      </c>
      <c r="I6" s="15">
        <f t="shared" si="1"/>
        <v>0</v>
      </c>
      <c r="J6" s="51">
        <f t="shared" si="2"/>
        <v>0</v>
      </c>
      <c r="K6" s="52"/>
      <c r="L6" s="1" t="s">
        <v>34</v>
      </c>
      <c r="M6" s="3" t="s">
        <v>73</v>
      </c>
      <c r="N6" s="59" t="s">
        <v>82</v>
      </c>
      <c r="O6" s="59"/>
      <c r="P6" s="59"/>
    </row>
    <row r="7" spans="1:18" s="17" customFormat="1" ht="30" customHeight="1" x14ac:dyDescent="0.25">
      <c r="A7" s="10">
        <v>4</v>
      </c>
      <c r="B7" s="42" t="s">
        <v>46</v>
      </c>
      <c r="C7" s="11" t="s">
        <v>9</v>
      </c>
      <c r="D7" s="14">
        <v>1000</v>
      </c>
      <c r="E7" s="5">
        <v>2.81</v>
      </c>
      <c r="F7" s="15">
        <f t="shared" si="0"/>
        <v>2810</v>
      </c>
      <c r="G7" s="14">
        <v>1000</v>
      </c>
      <c r="H7" s="6">
        <v>2.75</v>
      </c>
      <c r="I7" s="15">
        <f t="shared" si="1"/>
        <v>2750</v>
      </c>
      <c r="J7" s="51">
        <f t="shared" si="2"/>
        <v>5560</v>
      </c>
      <c r="K7" s="52"/>
      <c r="L7" s="1" t="s">
        <v>34</v>
      </c>
      <c r="M7" s="3" t="s">
        <v>74</v>
      </c>
      <c r="N7" s="60">
        <v>89352</v>
      </c>
      <c r="O7" s="60"/>
      <c r="P7" s="60"/>
    </row>
    <row r="8" spans="1:18" s="17" customFormat="1" ht="30" customHeight="1" x14ac:dyDescent="0.25">
      <c r="A8" s="10">
        <v>5</v>
      </c>
      <c r="B8" s="42" t="s">
        <v>47</v>
      </c>
      <c r="C8" s="11" t="s">
        <v>9</v>
      </c>
      <c r="D8" s="14">
        <v>1500</v>
      </c>
      <c r="E8" s="5">
        <v>1.53</v>
      </c>
      <c r="F8" s="15">
        <f>E8*D8</f>
        <v>2295</v>
      </c>
      <c r="G8" s="14">
        <v>1700</v>
      </c>
      <c r="H8" s="6">
        <v>1.5</v>
      </c>
      <c r="I8" s="15">
        <f>H8*G8</f>
        <v>2550</v>
      </c>
      <c r="J8" s="51">
        <f>I8+F8</f>
        <v>4845</v>
      </c>
      <c r="K8" s="52"/>
      <c r="L8" s="1" t="s">
        <v>34</v>
      </c>
      <c r="M8" s="3" t="s">
        <v>73</v>
      </c>
      <c r="N8" s="60">
        <v>89019</v>
      </c>
      <c r="O8" s="60"/>
      <c r="P8" s="60"/>
    </row>
    <row r="9" spans="1:18" s="17" customFormat="1" ht="30" customHeight="1" x14ac:dyDescent="0.25">
      <c r="A9" s="10">
        <v>6</v>
      </c>
      <c r="B9" s="42" t="s">
        <v>48</v>
      </c>
      <c r="C9" s="11" t="s">
        <v>9</v>
      </c>
      <c r="D9" s="14">
        <v>500</v>
      </c>
      <c r="E9" s="44"/>
      <c r="F9" s="15">
        <f>E9*D9</f>
        <v>0</v>
      </c>
      <c r="G9" s="14">
        <v>600</v>
      </c>
      <c r="H9" s="44"/>
      <c r="I9" s="15">
        <f>H9*G9</f>
        <v>0</v>
      </c>
      <c r="J9" s="51">
        <f>I9+F9</f>
        <v>0</v>
      </c>
      <c r="K9" s="52"/>
      <c r="L9" s="1" t="s">
        <v>34</v>
      </c>
      <c r="M9" s="3" t="s">
        <v>77</v>
      </c>
      <c r="N9" s="59" t="s">
        <v>85</v>
      </c>
      <c r="O9" s="59"/>
      <c r="P9" s="59"/>
    </row>
    <row r="10" spans="1:18" s="17" customFormat="1" ht="30" customHeight="1" x14ac:dyDescent="0.25">
      <c r="A10" s="10">
        <v>7</v>
      </c>
      <c r="B10" s="42" t="s">
        <v>49</v>
      </c>
      <c r="C10" s="11" t="s">
        <v>9</v>
      </c>
      <c r="D10" s="14">
        <v>200</v>
      </c>
      <c r="E10" s="44"/>
      <c r="F10" s="15">
        <f>E10*D10</f>
        <v>0</v>
      </c>
      <c r="G10" s="14">
        <v>3449</v>
      </c>
      <c r="H10" s="44"/>
      <c r="I10" s="15">
        <f>H10*G10</f>
        <v>0</v>
      </c>
      <c r="J10" s="51">
        <f>I10+F10</f>
        <v>0</v>
      </c>
      <c r="K10" s="52"/>
      <c r="L10" s="1" t="s">
        <v>34</v>
      </c>
      <c r="M10" s="3" t="s">
        <v>75</v>
      </c>
      <c r="N10" s="59" t="s">
        <v>86</v>
      </c>
      <c r="O10" s="59"/>
      <c r="P10" s="59"/>
    </row>
    <row r="11" spans="1:18" s="17" customFormat="1" ht="30" customHeight="1" x14ac:dyDescent="0.25">
      <c r="A11" s="10">
        <v>8</v>
      </c>
      <c r="B11" s="42" t="s">
        <v>55</v>
      </c>
      <c r="C11" s="11" t="s">
        <v>9</v>
      </c>
      <c r="D11" s="14">
        <v>0</v>
      </c>
      <c r="E11" s="5">
        <v>5.54</v>
      </c>
      <c r="F11" s="15">
        <f>E11*D11</f>
        <v>0</v>
      </c>
      <c r="G11" s="14">
        <v>928</v>
      </c>
      <c r="H11" s="6">
        <v>5.39</v>
      </c>
      <c r="I11" s="15">
        <f>H11*G11</f>
        <v>5001.92</v>
      </c>
      <c r="J11" s="51">
        <f>I11+F11</f>
        <v>5001.92</v>
      </c>
      <c r="K11" s="52"/>
      <c r="L11" s="1" t="s">
        <v>34</v>
      </c>
      <c r="M11" s="3" t="s">
        <v>73</v>
      </c>
      <c r="N11" s="60">
        <v>89039</v>
      </c>
      <c r="O11" s="60"/>
      <c r="P11" s="60"/>
    </row>
    <row r="12" spans="1:18" s="17" customFormat="1" ht="30" customHeight="1" x14ac:dyDescent="0.25">
      <c r="A12" s="10">
        <v>9</v>
      </c>
      <c r="B12" s="42" t="s">
        <v>50</v>
      </c>
      <c r="C12" s="11" t="s">
        <v>9</v>
      </c>
      <c r="D12" s="14">
        <v>172000</v>
      </c>
      <c r="E12" s="5">
        <v>0.3584</v>
      </c>
      <c r="F12" s="15">
        <f t="shared" si="0"/>
        <v>61644.800000000003</v>
      </c>
      <c r="G12" s="14">
        <v>1541857</v>
      </c>
      <c r="H12" s="6">
        <v>0.34839999999999999</v>
      </c>
      <c r="I12" s="15">
        <f t="shared" si="1"/>
        <v>537182.97879999992</v>
      </c>
      <c r="J12" s="51">
        <f t="shared" si="2"/>
        <v>598827.77879999997</v>
      </c>
      <c r="K12" s="52"/>
      <c r="L12" s="1" t="s">
        <v>34</v>
      </c>
      <c r="M12" s="3" t="s">
        <v>73</v>
      </c>
      <c r="N12" s="60">
        <v>89038</v>
      </c>
      <c r="O12" s="60"/>
      <c r="P12" s="60"/>
    </row>
    <row r="13" spans="1:18" s="17" customFormat="1" ht="30" customHeight="1" x14ac:dyDescent="0.25">
      <c r="A13" s="10">
        <v>10</v>
      </c>
      <c r="B13" s="42" t="s">
        <v>51</v>
      </c>
      <c r="C13" s="11" t="s">
        <v>9</v>
      </c>
      <c r="D13" s="14">
        <v>0</v>
      </c>
      <c r="E13" s="44"/>
      <c r="F13" s="15">
        <f t="shared" si="0"/>
        <v>0</v>
      </c>
      <c r="G13" s="14">
        <v>48800</v>
      </c>
      <c r="H13" s="44"/>
      <c r="I13" s="15">
        <f t="shared" si="1"/>
        <v>0</v>
      </c>
      <c r="J13" s="51">
        <f t="shared" si="2"/>
        <v>0</v>
      </c>
      <c r="K13" s="52"/>
      <c r="L13" s="1" t="s">
        <v>34</v>
      </c>
      <c r="M13" s="3" t="s">
        <v>73</v>
      </c>
      <c r="N13" s="59" t="s">
        <v>83</v>
      </c>
      <c r="O13" s="59"/>
      <c r="P13" s="59"/>
    </row>
    <row r="14" spans="1:18" s="17" customFormat="1" ht="30" customHeight="1" x14ac:dyDescent="0.25">
      <c r="A14" s="10">
        <v>11</v>
      </c>
      <c r="B14" s="42" t="s">
        <v>52</v>
      </c>
      <c r="C14" s="11" t="s">
        <v>9</v>
      </c>
      <c r="D14" s="14">
        <v>34000</v>
      </c>
      <c r="E14" s="44"/>
      <c r="F14" s="15">
        <f t="shared" si="0"/>
        <v>0</v>
      </c>
      <c r="G14" s="14">
        <v>131350</v>
      </c>
      <c r="H14" s="44"/>
      <c r="I14" s="15">
        <f t="shared" si="1"/>
        <v>0</v>
      </c>
      <c r="J14" s="51">
        <f t="shared" si="2"/>
        <v>0</v>
      </c>
      <c r="K14" s="52"/>
      <c r="L14" s="1" t="s">
        <v>34</v>
      </c>
      <c r="M14" s="3" t="s">
        <v>74</v>
      </c>
      <c r="N14" s="59" t="s">
        <v>86</v>
      </c>
      <c r="O14" s="59"/>
      <c r="P14" s="59"/>
    </row>
    <row r="15" spans="1:18" s="17" customFormat="1" ht="30" customHeight="1" x14ac:dyDescent="0.25">
      <c r="A15" s="10">
        <v>12</v>
      </c>
      <c r="B15" s="42" t="s">
        <v>53</v>
      </c>
      <c r="C15" s="11" t="s">
        <v>9</v>
      </c>
      <c r="D15" s="12">
        <v>1000</v>
      </c>
      <c r="E15" s="5">
        <v>0.33110000000000001</v>
      </c>
      <c r="F15" s="13">
        <f t="shared" si="0"/>
        <v>331.1</v>
      </c>
      <c r="G15" s="12">
        <v>43271</v>
      </c>
      <c r="H15" s="5">
        <v>0.3211</v>
      </c>
      <c r="I15" s="13">
        <f t="shared" si="1"/>
        <v>13894.3181</v>
      </c>
      <c r="J15" s="49">
        <f t="shared" si="2"/>
        <v>14225.418100000001</v>
      </c>
      <c r="K15" s="50"/>
      <c r="L15" s="1" t="s">
        <v>34</v>
      </c>
      <c r="M15" s="3" t="s">
        <v>73</v>
      </c>
      <c r="N15" s="60">
        <v>89028</v>
      </c>
      <c r="O15" s="60"/>
      <c r="P15" s="60"/>
    </row>
    <row r="16" spans="1:18" s="17" customFormat="1" ht="30" customHeight="1" x14ac:dyDescent="0.25">
      <c r="A16" s="10">
        <v>13</v>
      </c>
      <c r="B16" s="42" t="s">
        <v>54</v>
      </c>
      <c r="C16" s="11" t="s">
        <v>9</v>
      </c>
      <c r="D16" s="12">
        <v>100</v>
      </c>
      <c r="E16" s="5">
        <v>5.71</v>
      </c>
      <c r="F16" s="13">
        <f t="shared" si="0"/>
        <v>571</v>
      </c>
      <c r="G16" s="12">
        <v>89</v>
      </c>
      <c r="H16" s="5">
        <v>5.56</v>
      </c>
      <c r="I16" s="13">
        <f t="shared" si="1"/>
        <v>494.84</v>
      </c>
      <c r="J16" s="97">
        <f t="shared" si="2"/>
        <v>1065.8399999999999</v>
      </c>
      <c r="K16" s="98"/>
      <c r="L16" s="1" t="s">
        <v>34</v>
      </c>
      <c r="M16" s="4" t="s">
        <v>74</v>
      </c>
      <c r="N16" s="60">
        <v>89346</v>
      </c>
      <c r="O16" s="60"/>
      <c r="P16" s="60"/>
    </row>
    <row r="17" spans="1:16" s="17" customFormat="1" ht="30" customHeight="1" x14ac:dyDescent="0.25">
      <c r="A17" s="62" t="s">
        <v>27</v>
      </c>
      <c r="B17" s="63"/>
      <c r="C17" s="63"/>
      <c r="D17" s="63"/>
      <c r="E17" s="64"/>
      <c r="F17" s="16">
        <f>SUM(F4:F16)</f>
        <v>89287.300000000017</v>
      </c>
      <c r="G17" s="53"/>
      <c r="H17" s="55"/>
      <c r="I17" s="16">
        <f>SUM(I4:I16)</f>
        <v>753658.14689999993</v>
      </c>
      <c r="J17" s="51">
        <f>SUM(J4:J16)</f>
        <v>842945.44689999998</v>
      </c>
      <c r="K17" s="52">
        <f>SUM(K4:K16)</f>
        <v>0</v>
      </c>
      <c r="L17" s="58"/>
      <c r="M17" s="58"/>
      <c r="N17" s="58"/>
      <c r="O17" s="58"/>
      <c r="P17" s="58"/>
    </row>
    <row r="18" spans="1:16" s="17" customFormat="1" ht="30" customHeight="1" x14ac:dyDescent="0.25"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</row>
    <row r="19" spans="1:16" s="17" customFormat="1" ht="30" customHeight="1" x14ac:dyDescent="0.25">
      <c r="A19" s="96" t="s">
        <v>7</v>
      </c>
      <c r="B19" s="96"/>
      <c r="C19" s="96"/>
      <c r="D19" s="96"/>
      <c r="E19" s="96"/>
      <c r="F19" s="96"/>
      <c r="G19" s="96"/>
      <c r="H19" s="96"/>
      <c r="I19" s="96"/>
      <c r="J19" s="18"/>
      <c r="K19" s="71" t="s">
        <v>14</v>
      </c>
      <c r="L19" s="72"/>
      <c r="M19" s="72"/>
      <c r="N19" s="72"/>
      <c r="O19" s="72"/>
      <c r="P19" s="73"/>
    </row>
    <row r="20" spans="1:16" s="17" customFormat="1" ht="30" customHeight="1" x14ac:dyDescent="0.25">
      <c r="A20" s="35" t="s">
        <v>0</v>
      </c>
      <c r="B20" s="33" t="s">
        <v>1</v>
      </c>
      <c r="C20" s="35" t="s">
        <v>6</v>
      </c>
      <c r="D20" s="35" t="s">
        <v>2</v>
      </c>
      <c r="E20" s="31" t="s">
        <v>24</v>
      </c>
      <c r="F20" s="35" t="s">
        <v>5</v>
      </c>
      <c r="G20" s="31" t="s">
        <v>4</v>
      </c>
      <c r="H20" s="32" t="s">
        <v>3</v>
      </c>
      <c r="I20" s="31" t="s">
        <v>42</v>
      </c>
      <c r="J20" s="18"/>
      <c r="K20" s="35" t="s">
        <v>0</v>
      </c>
      <c r="L20" s="102" t="s">
        <v>1</v>
      </c>
      <c r="M20" s="103"/>
      <c r="N20" s="35" t="s">
        <v>28</v>
      </c>
      <c r="O20" s="31" t="s">
        <v>33</v>
      </c>
      <c r="P20" s="35" t="s">
        <v>5</v>
      </c>
    </row>
    <row r="21" spans="1:16" s="17" customFormat="1" ht="30" customHeight="1" x14ac:dyDescent="0.25">
      <c r="A21" s="19">
        <v>14</v>
      </c>
      <c r="B21" s="41" t="s">
        <v>57</v>
      </c>
      <c r="C21" s="20" t="s">
        <v>37</v>
      </c>
      <c r="D21" s="21">
        <v>62</v>
      </c>
      <c r="E21" s="44"/>
      <c r="F21" s="22">
        <f t="shared" ref="F21:F34" si="3">E21*D21</f>
        <v>0</v>
      </c>
      <c r="G21" s="1" t="s">
        <v>34</v>
      </c>
      <c r="H21" s="8" t="s">
        <v>76</v>
      </c>
      <c r="I21" s="45" t="s">
        <v>87</v>
      </c>
      <c r="J21" s="18"/>
      <c r="K21" s="19">
        <v>28</v>
      </c>
      <c r="L21" s="56" t="s">
        <v>20</v>
      </c>
      <c r="M21" s="57"/>
      <c r="N21" s="36">
        <v>27</v>
      </c>
      <c r="O21" s="7">
        <v>630</v>
      </c>
      <c r="P21" s="22">
        <f>N21*O21</f>
        <v>17010</v>
      </c>
    </row>
    <row r="22" spans="1:16" s="17" customFormat="1" ht="30" customHeight="1" x14ac:dyDescent="0.25">
      <c r="A22" s="19">
        <v>15</v>
      </c>
      <c r="B22" s="41" t="s">
        <v>58</v>
      </c>
      <c r="C22" s="20" t="s">
        <v>11</v>
      </c>
      <c r="D22" s="21">
        <v>565</v>
      </c>
      <c r="E22" s="6">
        <v>22.35</v>
      </c>
      <c r="F22" s="22">
        <f t="shared" si="3"/>
        <v>12627.75</v>
      </c>
      <c r="G22" s="1" t="s">
        <v>34</v>
      </c>
      <c r="H22" s="8" t="s">
        <v>78</v>
      </c>
      <c r="I22" s="34">
        <v>89169</v>
      </c>
      <c r="J22" s="18"/>
      <c r="K22" s="19">
        <v>29</v>
      </c>
      <c r="L22" s="56" t="s">
        <v>21</v>
      </c>
      <c r="M22" s="57"/>
      <c r="N22" s="36">
        <v>9</v>
      </c>
      <c r="O22" s="7">
        <v>630</v>
      </c>
      <c r="P22" s="22">
        <f>N22*O22</f>
        <v>5670</v>
      </c>
    </row>
    <row r="23" spans="1:16" s="17" customFormat="1" ht="30" customHeight="1" x14ac:dyDescent="0.25">
      <c r="A23" s="19">
        <v>16</v>
      </c>
      <c r="B23" s="41" t="s">
        <v>65</v>
      </c>
      <c r="C23" s="20" t="s">
        <v>11</v>
      </c>
      <c r="D23" s="21">
        <v>211</v>
      </c>
      <c r="E23" s="6">
        <v>22.35</v>
      </c>
      <c r="F23" s="22">
        <f t="shared" si="3"/>
        <v>4715.8500000000004</v>
      </c>
      <c r="G23" s="1" t="s">
        <v>34</v>
      </c>
      <c r="H23" s="2" t="s">
        <v>78</v>
      </c>
      <c r="I23" s="2">
        <v>89170</v>
      </c>
      <c r="J23" s="18"/>
      <c r="K23" s="19">
        <v>30</v>
      </c>
      <c r="L23" s="56" t="s">
        <v>22</v>
      </c>
      <c r="M23" s="57"/>
      <c r="N23" s="36">
        <v>12</v>
      </c>
      <c r="O23" s="7">
        <v>630</v>
      </c>
      <c r="P23" s="22">
        <f>N23*O23</f>
        <v>7560</v>
      </c>
    </row>
    <row r="24" spans="1:16" s="17" customFormat="1" ht="30" customHeight="1" x14ac:dyDescent="0.25">
      <c r="A24" s="19">
        <v>17</v>
      </c>
      <c r="B24" s="41" t="s">
        <v>59</v>
      </c>
      <c r="C24" s="20" t="s">
        <v>38</v>
      </c>
      <c r="D24" s="21">
        <v>50</v>
      </c>
      <c r="E24" s="44"/>
      <c r="F24" s="22">
        <f t="shared" si="3"/>
        <v>0</v>
      </c>
      <c r="G24" s="1" t="s">
        <v>34</v>
      </c>
      <c r="H24" s="2" t="s">
        <v>79</v>
      </c>
      <c r="I24" s="46" t="s">
        <v>87</v>
      </c>
      <c r="J24" s="18"/>
      <c r="K24" s="62" t="s">
        <v>29</v>
      </c>
      <c r="L24" s="63"/>
      <c r="M24" s="63"/>
      <c r="N24" s="63"/>
      <c r="O24" s="64"/>
      <c r="P24" s="22">
        <f>SUM(P21:P23)</f>
        <v>30240</v>
      </c>
    </row>
    <row r="25" spans="1:16" s="17" customFormat="1" ht="30" customHeight="1" x14ac:dyDescent="0.25">
      <c r="A25" s="19">
        <v>18</v>
      </c>
      <c r="B25" s="41" t="s">
        <v>60</v>
      </c>
      <c r="C25" s="20" t="s">
        <v>37</v>
      </c>
      <c r="D25" s="21">
        <v>85</v>
      </c>
      <c r="E25" s="44"/>
      <c r="F25" s="22">
        <f t="shared" si="3"/>
        <v>0</v>
      </c>
      <c r="G25" s="1" t="s">
        <v>34</v>
      </c>
      <c r="H25" s="2" t="s">
        <v>80</v>
      </c>
      <c r="I25" s="46" t="s">
        <v>87</v>
      </c>
      <c r="J25" s="18"/>
      <c r="K25" s="23"/>
      <c r="L25" s="23"/>
      <c r="M25" s="23"/>
      <c r="N25" s="23"/>
      <c r="O25" s="23"/>
      <c r="P25" s="18"/>
    </row>
    <row r="26" spans="1:16" s="17" customFormat="1" ht="30" customHeight="1" x14ac:dyDescent="0.25">
      <c r="A26" s="19">
        <v>19</v>
      </c>
      <c r="B26" s="41" t="s">
        <v>61</v>
      </c>
      <c r="C26" s="20" t="s">
        <v>12</v>
      </c>
      <c r="D26" s="21">
        <v>41</v>
      </c>
      <c r="E26" s="5">
        <v>17.850000000000001</v>
      </c>
      <c r="F26" s="22">
        <f t="shared" si="3"/>
        <v>731.85</v>
      </c>
      <c r="G26" s="1" t="s">
        <v>34</v>
      </c>
      <c r="H26" s="2" t="s">
        <v>73</v>
      </c>
      <c r="I26" s="2">
        <v>89275</v>
      </c>
      <c r="J26" s="18"/>
      <c r="K26" s="71" t="s">
        <v>25</v>
      </c>
      <c r="L26" s="72"/>
      <c r="M26" s="72"/>
      <c r="N26" s="72"/>
      <c r="O26" s="72"/>
      <c r="P26" s="73"/>
    </row>
    <row r="27" spans="1:16" s="17" customFormat="1" ht="30" customHeight="1" x14ac:dyDescent="0.25">
      <c r="A27" s="19">
        <v>20</v>
      </c>
      <c r="B27" s="41" t="s">
        <v>62</v>
      </c>
      <c r="C27" s="20" t="s">
        <v>13</v>
      </c>
      <c r="D27" s="21">
        <v>54</v>
      </c>
      <c r="E27" s="6">
        <v>4.28</v>
      </c>
      <c r="F27" s="22">
        <f t="shared" si="3"/>
        <v>231.12</v>
      </c>
      <c r="G27" s="1" t="s">
        <v>34</v>
      </c>
      <c r="H27" s="2" t="s">
        <v>73</v>
      </c>
      <c r="I27" s="2">
        <v>89075</v>
      </c>
      <c r="J27" s="18"/>
      <c r="K27" s="75" t="s">
        <v>31</v>
      </c>
      <c r="L27" s="76"/>
      <c r="M27" s="76"/>
      <c r="N27" s="76"/>
      <c r="O27" s="77"/>
      <c r="P27" s="22">
        <f>J17</f>
        <v>842945.44689999998</v>
      </c>
    </row>
    <row r="28" spans="1:16" s="17" customFormat="1" ht="30" customHeight="1" x14ac:dyDescent="0.25">
      <c r="A28" s="19">
        <v>21</v>
      </c>
      <c r="B28" s="41" t="s">
        <v>63</v>
      </c>
      <c r="C28" s="20" t="s">
        <v>13</v>
      </c>
      <c r="D28" s="21">
        <v>424</v>
      </c>
      <c r="E28" s="6">
        <v>3.65</v>
      </c>
      <c r="F28" s="22">
        <f t="shared" si="3"/>
        <v>1547.6</v>
      </c>
      <c r="G28" s="1" t="s">
        <v>34</v>
      </c>
      <c r="H28" s="2" t="s">
        <v>73</v>
      </c>
      <c r="I28" s="2">
        <v>89220</v>
      </c>
      <c r="J28" s="18"/>
      <c r="K28" s="78" t="s">
        <v>32</v>
      </c>
      <c r="L28" s="79"/>
      <c r="M28" s="79"/>
      <c r="N28" s="79"/>
      <c r="O28" s="80"/>
      <c r="P28" s="22">
        <f>F35</f>
        <v>42116.969999999987</v>
      </c>
    </row>
    <row r="29" spans="1:16" s="17" customFormat="1" ht="30" customHeight="1" x14ac:dyDescent="0.25">
      <c r="A29" s="19">
        <v>22</v>
      </c>
      <c r="B29" s="41" t="s">
        <v>64</v>
      </c>
      <c r="C29" s="20" t="s">
        <v>9</v>
      </c>
      <c r="D29" s="21">
        <v>63540</v>
      </c>
      <c r="E29" s="6">
        <v>0.28999999999999998</v>
      </c>
      <c r="F29" s="22">
        <f t="shared" si="3"/>
        <v>18426.599999999999</v>
      </c>
      <c r="G29" s="1" t="s">
        <v>34</v>
      </c>
      <c r="H29" s="2" t="s">
        <v>73</v>
      </c>
      <c r="I29" s="2">
        <v>89083</v>
      </c>
      <c r="J29" s="18"/>
      <c r="K29" s="75" t="s">
        <v>29</v>
      </c>
      <c r="L29" s="76"/>
      <c r="M29" s="76"/>
      <c r="N29" s="76"/>
      <c r="O29" s="77"/>
      <c r="P29" s="22">
        <f>P24</f>
        <v>30240</v>
      </c>
    </row>
    <row r="30" spans="1:16" s="17" customFormat="1" ht="30" customHeight="1" x14ac:dyDescent="0.25">
      <c r="A30" s="19">
        <v>23</v>
      </c>
      <c r="B30" s="41" t="s">
        <v>66</v>
      </c>
      <c r="C30" s="47" t="s">
        <v>89</v>
      </c>
      <c r="D30" s="21">
        <v>206</v>
      </c>
      <c r="E30" s="6">
        <v>2.4500000000000002</v>
      </c>
      <c r="F30" s="22">
        <f t="shared" si="3"/>
        <v>504.70000000000005</v>
      </c>
      <c r="G30" s="1" t="s">
        <v>34</v>
      </c>
      <c r="H30" s="46" t="s">
        <v>88</v>
      </c>
      <c r="I30" s="46">
        <v>89345</v>
      </c>
      <c r="J30" s="18"/>
    </row>
    <row r="31" spans="1:16" s="17" customFormat="1" ht="30" customHeight="1" x14ac:dyDescent="0.25">
      <c r="A31" s="19">
        <v>24</v>
      </c>
      <c r="B31" s="41" t="s">
        <v>67</v>
      </c>
      <c r="C31" s="20" t="s">
        <v>40</v>
      </c>
      <c r="D31" s="21">
        <v>50</v>
      </c>
      <c r="E31" s="5">
        <v>16</v>
      </c>
      <c r="F31" s="22">
        <f t="shared" si="3"/>
        <v>800</v>
      </c>
      <c r="G31" s="1" t="s">
        <v>34</v>
      </c>
      <c r="H31" s="46" t="s">
        <v>90</v>
      </c>
      <c r="I31" s="46" t="s">
        <v>91</v>
      </c>
      <c r="J31" s="23"/>
      <c r="K31" s="53" t="s">
        <v>30</v>
      </c>
      <c r="L31" s="54"/>
      <c r="M31" s="55"/>
      <c r="N31" s="81">
        <f>SUM(P27:P29)</f>
        <v>915302.41689999995</v>
      </c>
      <c r="O31" s="82"/>
      <c r="P31" s="83"/>
    </row>
    <row r="32" spans="1:16" s="17" customFormat="1" ht="30" customHeight="1" x14ac:dyDescent="0.25">
      <c r="A32" s="19">
        <v>25</v>
      </c>
      <c r="B32" s="41" t="s">
        <v>68</v>
      </c>
      <c r="C32" s="20" t="s">
        <v>39</v>
      </c>
      <c r="D32" s="21">
        <v>25</v>
      </c>
      <c r="E32" s="44"/>
      <c r="F32" s="22">
        <f t="shared" si="3"/>
        <v>0</v>
      </c>
      <c r="G32" s="1" t="s">
        <v>34</v>
      </c>
      <c r="H32" s="2" t="s">
        <v>74</v>
      </c>
      <c r="I32" s="46" t="s">
        <v>87</v>
      </c>
      <c r="J32" s="23"/>
      <c r="K32" s="23"/>
      <c r="L32" s="23"/>
      <c r="M32" s="23"/>
      <c r="N32" s="23"/>
      <c r="O32" s="23"/>
      <c r="P32" s="23"/>
    </row>
    <row r="33" spans="1:16" s="17" customFormat="1" ht="30" customHeight="1" x14ac:dyDescent="0.25">
      <c r="A33" s="19">
        <v>26</v>
      </c>
      <c r="B33" s="41" t="s">
        <v>69</v>
      </c>
      <c r="C33" s="47" t="s">
        <v>92</v>
      </c>
      <c r="D33" s="21">
        <v>60</v>
      </c>
      <c r="E33" s="6">
        <v>27.55</v>
      </c>
      <c r="F33" s="22">
        <f t="shared" si="3"/>
        <v>1653</v>
      </c>
      <c r="G33" s="1" t="s">
        <v>34</v>
      </c>
      <c r="H33" s="2" t="s">
        <v>81</v>
      </c>
      <c r="I33" s="2">
        <v>89255</v>
      </c>
      <c r="J33" s="23"/>
      <c r="K33" s="23"/>
      <c r="L33" s="23"/>
      <c r="M33" s="23"/>
      <c r="N33" s="23"/>
      <c r="O33" s="23"/>
      <c r="P33" s="23"/>
    </row>
    <row r="34" spans="1:16" s="17" customFormat="1" ht="30" customHeight="1" x14ac:dyDescent="0.25">
      <c r="A34" s="19">
        <v>27</v>
      </c>
      <c r="B34" s="41" t="s">
        <v>70</v>
      </c>
      <c r="C34" s="20" t="s">
        <v>10</v>
      </c>
      <c r="D34" s="21">
        <v>70</v>
      </c>
      <c r="E34" s="6">
        <v>12.55</v>
      </c>
      <c r="F34" s="22">
        <f t="shared" si="3"/>
        <v>878.5</v>
      </c>
      <c r="G34" s="1" t="s">
        <v>34</v>
      </c>
      <c r="H34" s="9" t="s">
        <v>81</v>
      </c>
      <c r="I34" s="9" t="s">
        <v>84</v>
      </c>
      <c r="J34" s="24"/>
      <c r="K34" s="24"/>
      <c r="L34" s="24"/>
      <c r="M34" s="24"/>
      <c r="N34" s="24"/>
      <c r="O34" s="24"/>
      <c r="P34" s="24"/>
    </row>
    <row r="35" spans="1:16" ht="30" customHeight="1" x14ac:dyDescent="0.25">
      <c r="A35" s="61" t="s">
        <v>26</v>
      </c>
      <c r="B35" s="61"/>
      <c r="C35" s="61"/>
      <c r="D35" s="61"/>
      <c r="E35" s="61"/>
      <c r="F35" s="22">
        <f>SUM(F21:F34)</f>
        <v>42116.969999999987</v>
      </c>
      <c r="G35" s="48"/>
      <c r="H35" s="48"/>
      <c r="I35" s="48"/>
    </row>
    <row r="37" spans="1:16" ht="30" hidden="1" customHeight="1" x14ac:dyDescent="0.25">
      <c r="G37" s="25"/>
      <c r="H37" s="25"/>
      <c r="I37" s="25"/>
      <c r="J37" s="25"/>
      <c r="K37" s="25"/>
      <c r="L37" s="25"/>
      <c r="M37" s="26"/>
      <c r="N37" s="26"/>
      <c r="O37" s="26"/>
      <c r="P37" s="25"/>
    </row>
    <row r="42" spans="1:16" ht="30" hidden="1" customHeight="1" x14ac:dyDescent="0.25">
      <c r="A42" s="30"/>
      <c r="B42" s="30"/>
      <c r="C42" s="30"/>
    </row>
  </sheetData>
  <mergeCells count="59">
    <mergeCell ref="A1:C1"/>
    <mergeCell ref="G1:I1"/>
    <mergeCell ref="K26:P26"/>
    <mergeCell ref="L20:M20"/>
    <mergeCell ref="A2:C2"/>
    <mergeCell ref="L23:M23"/>
    <mergeCell ref="N14:P14"/>
    <mergeCell ref="N15:P15"/>
    <mergeCell ref="N4:P4"/>
    <mergeCell ref="N16:P16"/>
    <mergeCell ref="N9:P9"/>
    <mergeCell ref="N31:P31"/>
    <mergeCell ref="L1:L3"/>
    <mergeCell ref="M1:M3"/>
    <mergeCell ref="D2:D3"/>
    <mergeCell ref="E2:E3"/>
    <mergeCell ref="F2:F3"/>
    <mergeCell ref="J1:K3"/>
    <mergeCell ref="G2:G3"/>
    <mergeCell ref="H2:H3"/>
    <mergeCell ref="I2:I3"/>
    <mergeCell ref="A19:I19"/>
    <mergeCell ref="J14:K14"/>
    <mergeCell ref="J15:K15"/>
    <mergeCell ref="J16:K16"/>
    <mergeCell ref="J10:K10"/>
    <mergeCell ref="K24:O24"/>
    <mergeCell ref="A35:E35"/>
    <mergeCell ref="A17:E17"/>
    <mergeCell ref="N1:P3"/>
    <mergeCell ref="J17:K17"/>
    <mergeCell ref="K19:P19"/>
    <mergeCell ref="D1:F1"/>
    <mergeCell ref="N5:P5"/>
    <mergeCell ref="N6:P6"/>
    <mergeCell ref="N11:P11"/>
    <mergeCell ref="N7:P7"/>
    <mergeCell ref="G17:H17"/>
    <mergeCell ref="K27:O27"/>
    <mergeCell ref="K28:O28"/>
    <mergeCell ref="K29:O29"/>
    <mergeCell ref="N12:P12"/>
    <mergeCell ref="N13:P13"/>
    <mergeCell ref="G35:I35"/>
    <mergeCell ref="J4:K4"/>
    <mergeCell ref="J5:K5"/>
    <mergeCell ref="J6:K6"/>
    <mergeCell ref="J11:K11"/>
    <mergeCell ref="J7:K7"/>
    <mergeCell ref="J12:K12"/>
    <mergeCell ref="J13:K13"/>
    <mergeCell ref="K31:M31"/>
    <mergeCell ref="L22:M22"/>
    <mergeCell ref="L17:P17"/>
    <mergeCell ref="L21:M21"/>
    <mergeCell ref="N10:P10"/>
    <mergeCell ref="J8:K8"/>
    <mergeCell ref="N8:P8"/>
    <mergeCell ref="J9:K9"/>
  </mergeCells>
  <conditionalFormatting sqref="G21:G34 L4:L7 L11:L16">
    <cfRule type="expression" dxfId="23" priority="13">
      <formula>G4="X"</formula>
    </cfRule>
    <cfRule type="expression" dxfId="22" priority="14">
      <formula>G4="Exception"</formula>
    </cfRule>
  </conditionalFormatting>
  <conditionalFormatting sqref="L10:L11">
    <cfRule type="expression" dxfId="21" priority="5">
      <formula>L10="X"</formula>
    </cfRule>
    <cfRule type="expression" dxfId="20" priority="6">
      <formula>L10="Exception"</formula>
    </cfRule>
  </conditionalFormatting>
  <conditionalFormatting sqref="L8">
    <cfRule type="expression" dxfId="19" priority="3">
      <formula>L8="X"</formula>
    </cfRule>
    <cfRule type="expression" dxfId="18" priority="4">
      <formula>L8="Exception"</formula>
    </cfRule>
  </conditionalFormatting>
  <conditionalFormatting sqref="L9">
    <cfRule type="expression" dxfId="17" priority="1">
      <formula>L9="X"</formula>
    </cfRule>
    <cfRule type="expression" dxfId="16" priority="2">
      <formula>L9="Exception"</formula>
    </cfRule>
  </conditionalFormatting>
  <dataValidations count="3">
    <dataValidation type="list" allowBlank="1" showInputMessage="1" showErrorMessage="1" errorTitle="Domestic" error="Please select X to indictae this item is of domestic origin." sqref="G21:G34" xr:uid="{00000000-0002-0000-0000-000000000000}">
      <formula1>$R$1:$R$2</formula1>
    </dataValidation>
    <dataValidation type="decimal" allowBlank="1" showErrorMessage="1" errorTitle="Price needed" error="Please enter a price for this line." sqref="E21:E34 O21:O23 H4:H16 E4:E16" xr:uid="{00000000-0002-0000-0000-000001000000}">
      <formula1>0</formula1>
      <formula2>2000</formula2>
    </dataValidation>
    <dataValidation type="list" allowBlank="1" showInputMessage="1" showErrorMessage="1" errorTitle="Domestic" error="Please select X to indictae this item is of domestic origin._x000a_" sqref="L4:L16" xr:uid="{00000000-0002-0000-0000-000002000000}">
      <formula1>$R$1:$R$2</formula1>
    </dataValidation>
  </dataValidations>
  <hyperlinks>
    <hyperlink ref="B4" r:id="rId1" xr:uid="{00000000-0004-0000-0000-000000000000}"/>
    <hyperlink ref="B5" r:id="rId2" xr:uid="{00000000-0004-0000-0000-000001000000}"/>
    <hyperlink ref="B6" r:id="rId3" xr:uid="{00000000-0004-0000-0000-000002000000}"/>
    <hyperlink ref="B7" r:id="rId4" xr:uid="{00000000-0004-0000-0000-000003000000}"/>
    <hyperlink ref="B8" r:id="rId5" xr:uid="{00000000-0004-0000-0000-000004000000}"/>
    <hyperlink ref="B10" r:id="rId6" xr:uid="{00000000-0004-0000-0000-000005000000}"/>
    <hyperlink ref="B9" r:id="rId7" xr:uid="{00000000-0004-0000-0000-000006000000}"/>
    <hyperlink ref="B11" r:id="rId8" xr:uid="{00000000-0004-0000-0000-000007000000}"/>
    <hyperlink ref="B12" r:id="rId9" xr:uid="{00000000-0004-0000-0000-000008000000}"/>
    <hyperlink ref="B13" r:id="rId10" xr:uid="{00000000-0004-0000-0000-000009000000}"/>
    <hyperlink ref="B14" r:id="rId11" xr:uid="{00000000-0004-0000-0000-00000A000000}"/>
    <hyperlink ref="B15" r:id="rId12" xr:uid="{00000000-0004-0000-0000-00000B000000}"/>
    <hyperlink ref="B16" r:id="rId13" xr:uid="{00000000-0004-0000-0000-00000C000000}"/>
    <hyperlink ref="B21" r:id="rId14" xr:uid="{00000000-0004-0000-0000-00000D000000}"/>
    <hyperlink ref="B22" r:id="rId15" xr:uid="{00000000-0004-0000-0000-00000E000000}"/>
    <hyperlink ref="B23" r:id="rId16" xr:uid="{00000000-0004-0000-0000-00000F000000}"/>
    <hyperlink ref="B24" r:id="rId17" xr:uid="{00000000-0004-0000-0000-000010000000}"/>
    <hyperlink ref="B25" r:id="rId18" xr:uid="{00000000-0004-0000-0000-000011000000}"/>
    <hyperlink ref="B26" r:id="rId19" xr:uid="{00000000-0004-0000-0000-000012000000}"/>
    <hyperlink ref="B27" r:id="rId20" xr:uid="{00000000-0004-0000-0000-000013000000}"/>
    <hyperlink ref="B28" r:id="rId21" xr:uid="{00000000-0004-0000-0000-000014000000}"/>
    <hyperlink ref="B29" r:id="rId22" xr:uid="{00000000-0004-0000-0000-000015000000}"/>
    <hyperlink ref="B30" r:id="rId23" xr:uid="{00000000-0004-0000-0000-000016000000}"/>
    <hyperlink ref="B31" r:id="rId24" xr:uid="{00000000-0004-0000-0000-000017000000}"/>
    <hyperlink ref="B32" r:id="rId25" xr:uid="{00000000-0004-0000-0000-000018000000}"/>
    <hyperlink ref="B33" r:id="rId26" xr:uid="{00000000-0004-0000-0000-000019000000}"/>
    <hyperlink ref="B34" r:id="rId27" xr:uid="{00000000-0004-0000-0000-00001A000000}"/>
  </hyperlinks>
  <pageMargins left="0.5" right="0.5" top="0.5" bottom="0.5" header="0.3" footer="0.3"/>
  <pageSetup scale="47" orientation="landscape" r:id="rId28"/>
  <headerFooter>
    <oddHeader>&amp;L&amp;"Arial,Regular"&amp;14Massachusetts School Buying Group Milk Bid 2021&amp;R&amp;"Arial,Regular"&amp;14Zone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2060"/>
    <pageSetUpPr fitToPage="1"/>
  </sheetPr>
  <dimension ref="A1:R42"/>
  <sheetViews>
    <sheetView showGridLines="0" showZeros="0" topLeftCell="A16" zoomScale="80" zoomScaleNormal="80" zoomScaleSheetLayoutView="70" workbookViewId="0">
      <selection activeCell="H31" sqref="H31"/>
    </sheetView>
  </sheetViews>
  <sheetFormatPr defaultColWidth="0" defaultRowHeight="30" customHeight="1" zeroHeight="1" x14ac:dyDescent="0.25"/>
  <cols>
    <col min="1" max="1" width="8.85546875" style="23" customWidth="1"/>
    <col min="2" max="2" width="49.140625" style="28" customWidth="1"/>
    <col min="3" max="3" width="14.85546875" style="29" customWidth="1"/>
    <col min="4" max="6" width="16.85546875" style="23" customWidth="1"/>
    <col min="7" max="8" width="16.85546875" style="24" customWidth="1"/>
    <col min="9" max="9" width="19.7109375" style="24" customWidth="1"/>
    <col min="10" max="10" width="13" style="24" customWidth="1"/>
    <col min="11" max="11" width="5.85546875" style="24" customWidth="1"/>
    <col min="12" max="12" width="14.7109375" style="24" customWidth="1"/>
    <col min="13" max="13" width="18.28515625" style="24" customWidth="1"/>
    <col min="14" max="15" width="11.28515625" style="24" customWidth="1"/>
    <col min="16" max="16" width="17.28515625" style="24" customWidth="1"/>
    <col min="17" max="17" width="1" style="27" customWidth="1"/>
    <col min="18" max="16384" width="35" style="27" hidden="1"/>
  </cols>
  <sheetData>
    <row r="1" spans="1:18" s="17" customFormat="1" ht="30" customHeight="1" x14ac:dyDescent="0.25">
      <c r="A1" s="99" t="s">
        <v>72</v>
      </c>
      <c r="B1" s="100"/>
      <c r="C1" s="101"/>
      <c r="D1" s="74" t="s">
        <v>15</v>
      </c>
      <c r="E1" s="74"/>
      <c r="F1" s="74"/>
      <c r="G1" s="74" t="s">
        <v>17</v>
      </c>
      <c r="H1" s="74"/>
      <c r="I1" s="74"/>
      <c r="J1" s="90" t="s">
        <v>19</v>
      </c>
      <c r="K1" s="91"/>
      <c r="L1" s="84" t="s">
        <v>4</v>
      </c>
      <c r="M1" s="85" t="s">
        <v>3</v>
      </c>
      <c r="N1" s="65" t="s">
        <v>41</v>
      </c>
      <c r="O1" s="66"/>
      <c r="P1" s="67"/>
      <c r="R1" s="17" t="s">
        <v>34</v>
      </c>
    </row>
    <row r="2" spans="1:18" s="17" customFormat="1" ht="30" customHeight="1" x14ac:dyDescent="0.25">
      <c r="A2" s="96" t="s">
        <v>8</v>
      </c>
      <c r="B2" s="96"/>
      <c r="C2" s="96"/>
      <c r="D2" s="86" t="s">
        <v>2</v>
      </c>
      <c r="E2" s="88" t="s">
        <v>16</v>
      </c>
      <c r="F2" s="86" t="s">
        <v>18</v>
      </c>
      <c r="G2" s="86" t="s">
        <v>2</v>
      </c>
      <c r="H2" s="88" t="s">
        <v>71</v>
      </c>
      <c r="I2" s="86" t="s">
        <v>23</v>
      </c>
      <c r="J2" s="92"/>
      <c r="K2" s="93"/>
      <c r="L2" s="84"/>
      <c r="M2" s="85"/>
      <c r="N2" s="68"/>
      <c r="O2" s="69"/>
      <c r="P2" s="70"/>
      <c r="R2" s="17" t="s">
        <v>43</v>
      </c>
    </row>
    <row r="3" spans="1:18" s="17" customFormat="1" ht="30" customHeight="1" x14ac:dyDescent="0.25">
      <c r="A3" s="37" t="s">
        <v>0</v>
      </c>
      <c r="B3" s="38" t="s">
        <v>1</v>
      </c>
      <c r="C3" s="37" t="s">
        <v>6</v>
      </c>
      <c r="D3" s="87"/>
      <c r="E3" s="89"/>
      <c r="F3" s="87"/>
      <c r="G3" s="87"/>
      <c r="H3" s="89"/>
      <c r="I3" s="87"/>
      <c r="J3" s="94"/>
      <c r="K3" s="95"/>
      <c r="L3" s="84"/>
      <c r="M3" s="85"/>
      <c r="N3" s="68"/>
      <c r="O3" s="69"/>
      <c r="P3" s="70"/>
    </row>
    <row r="4" spans="1:18" s="17" customFormat="1" ht="30" customHeight="1" x14ac:dyDescent="0.25">
      <c r="A4" s="10">
        <v>1</v>
      </c>
      <c r="B4" s="42" t="s">
        <v>44</v>
      </c>
      <c r="C4" s="11" t="s">
        <v>9</v>
      </c>
      <c r="D4" s="12">
        <v>49250</v>
      </c>
      <c r="E4" s="5">
        <v>0.34549999999999997</v>
      </c>
      <c r="F4" s="13">
        <f>E4*D4</f>
        <v>17015.875</v>
      </c>
      <c r="G4" s="12">
        <v>711190</v>
      </c>
      <c r="H4" s="5">
        <v>0.33550000000000002</v>
      </c>
      <c r="I4" s="13">
        <f>H4*G4</f>
        <v>238604.24500000002</v>
      </c>
      <c r="J4" s="49">
        <f>I4+F4</f>
        <v>255620.12000000002</v>
      </c>
      <c r="K4" s="50"/>
      <c r="L4" s="1" t="s">
        <v>34</v>
      </c>
      <c r="M4" s="3" t="s">
        <v>73</v>
      </c>
      <c r="N4" s="60">
        <v>89020</v>
      </c>
      <c r="O4" s="60"/>
      <c r="P4" s="60"/>
    </row>
    <row r="5" spans="1:18" s="17" customFormat="1" ht="30" customHeight="1" x14ac:dyDescent="0.25">
      <c r="A5" s="10">
        <v>2</v>
      </c>
      <c r="B5" s="42" t="s">
        <v>56</v>
      </c>
      <c r="C5" s="11" t="s">
        <v>9</v>
      </c>
      <c r="D5" s="14">
        <v>140</v>
      </c>
      <c r="E5" s="5">
        <v>5.36</v>
      </c>
      <c r="F5" s="15">
        <f t="shared" ref="F5:F16" si="0">E5*D5</f>
        <v>750.40000000000009</v>
      </c>
      <c r="G5" s="14">
        <v>730</v>
      </c>
      <c r="H5" s="6">
        <v>5.21</v>
      </c>
      <c r="I5" s="15">
        <f t="shared" ref="I5:I16" si="1">H5*G5</f>
        <v>3803.3</v>
      </c>
      <c r="J5" s="51">
        <f t="shared" ref="J5:J16" si="2">I5+F5</f>
        <v>4553.7000000000007</v>
      </c>
      <c r="K5" s="52"/>
      <c r="L5" s="1" t="s">
        <v>34</v>
      </c>
      <c r="M5" s="3" t="s">
        <v>74</v>
      </c>
      <c r="N5" s="60">
        <v>89348</v>
      </c>
      <c r="O5" s="60"/>
      <c r="P5" s="60"/>
    </row>
    <row r="6" spans="1:18" s="17" customFormat="1" ht="30" customHeight="1" x14ac:dyDescent="0.25">
      <c r="A6" s="10">
        <v>3</v>
      </c>
      <c r="B6" s="42" t="s">
        <v>45</v>
      </c>
      <c r="C6" s="11" t="s">
        <v>9</v>
      </c>
      <c r="D6" s="14">
        <v>0</v>
      </c>
      <c r="E6" s="44">
        <v>0</v>
      </c>
      <c r="F6" s="15">
        <f t="shared" si="0"/>
        <v>0</v>
      </c>
      <c r="G6" s="14">
        <v>261050</v>
      </c>
      <c r="H6" s="44">
        <v>0</v>
      </c>
      <c r="I6" s="15">
        <f t="shared" si="1"/>
        <v>0</v>
      </c>
      <c r="J6" s="51">
        <f t="shared" si="2"/>
        <v>0</v>
      </c>
      <c r="K6" s="52"/>
      <c r="L6" s="1" t="s">
        <v>34</v>
      </c>
      <c r="M6" s="3" t="s">
        <v>73</v>
      </c>
      <c r="N6" s="59" t="s">
        <v>82</v>
      </c>
      <c r="O6" s="59"/>
      <c r="P6" s="59"/>
    </row>
    <row r="7" spans="1:18" s="17" customFormat="1" ht="30" customHeight="1" x14ac:dyDescent="0.25">
      <c r="A7" s="10">
        <v>4</v>
      </c>
      <c r="B7" s="42" t="s">
        <v>46</v>
      </c>
      <c r="C7" s="11" t="s">
        <v>9</v>
      </c>
      <c r="D7" s="14">
        <v>1250</v>
      </c>
      <c r="E7" s="5">
        <v>2.81</v>
      </c>
      <c r="F7" s="15">
        <f t="shared" si="0"/>
        <v>3512.5</v>
      </c>
      <c r="G7" s="14">
        <v>1000</v>
      </c>
      <c r="H7" s="6">
        <v>2.75</v>
      </c>
      <c r="I7" s="15">
        <f t="shared" si="1"/>
        <v>2750</v>
      </c>
      <c r="J7" s="51">
        <f t="shared" si="2"/>
        <v>6262.5</v>
      </c>
      <c r="K7" s="52"/>
      <c r="L7" s="1" t="s">
        <v>34</v>
      </c>
      <c r="M7" s="3" t="s">
        <v>74</v>
      </c>
      <c r="N7" s="60">
        <v>89352</v>
      </c>
      <c r="O7" s="60"/>
      <c r="P7" s="60"/>
    </row>
    <row r="8" spans="1:18" s="17" customFormat="1" ht="30" customHeight="1" x14ac:dyDescent="0.25">
      <c r="A8" s="10">
        <v>5</v>
      </c>
      <c r="B8" s="42" t="s">
        <v>47</v>
      </c>
      <c r="C8" s="11" t="s">
        <v>9</v>
      </c>
      <c r="D8" s="14">
        <v>890</v>
      </c>
      <c r="E8" s="5">
        <v>1.53</v>
      </c>
      <c r="F8" s="15">
        <f t="shared" si="0"/>
        <v>1361.7</v>
      </c>
      <c r="G8" s="14">
        <v>1245</v>
      </c>
      <c r="H8" s="6">
        <v>1.5</v>
      </c>
      <c r="I8" s="15">
        <f t="shared" si="1"/>
        <v>1867.5</v>
      </c>
      <c r="J8" s="51">
        <f t="shared" si="2"/>
        <v>3229.2</v>
      </c>
      <c r="K8" s="52"/>
      <c r="L8" s="1" t="s">
        <v>34</v>
      </c>
      <c r="M8" s="3" t="s">
        <v>73</v>
      </c>
      <c r="N8" s="60">
        <v>89019</v>
      </c>
      <c r="O8" s="60"/>
      <c r="P8" s="60"/>
    </row>
    <row r="9" spans="1:18" s="17" customFormat="1" ht="30" customHeight="1" x14ac:dyDescent="0.25">
      <c r="A9" s="10">
        <v>6</v>
      </c>
      <c r="B9" s="42" t="s">
        <v>48</v>
      </c>
      <c r="C9" s="11" t="s">
        <v>9</v>
      </c>
      <c r="D9" s="14">
        <v>375</v>
      </c>
      <c r="E9" s="44"/>
      <c r="F9" s="15">
        <f t="shared" si="0"/>
        <v>0</v>
      </c>
      <c r="G9" s="14">
        <v>550</v>
      </c>
      <c r="H9" s="44"/>
      <c r="I9" s="15">
        <f t="shared" si="1"/>
        <v>0</v>
      </c>
      <c r="J9" s="51">
        <f t="shared" si="2"/>
        <v>0</v>
      </c>
      <c r="K9" s="52"/>
      <c r="L9" s="1" t="s">
        <v>34</v>
      </c>
      <c r="M9" s="3" t="s">
        <v>77</v>
      </c>
      <c r="N9" s="59" t="s">
        <v>85</v>
      </c>
      <c r="O9" s="59"/>
      <c r="P9" s="59"/>
    </row>
    <row r="10" spans="1:18" s="17" customFormat="1" ht="30" customHeight="1" x14ac:dyDescent="0.25">
      <c r="A10" s="10">
        <v>7</v>
      </c>
      <c r="B10" s="42" t="s">
        <v>49</v>
      </c>
      <c r="C10" s="11" t="s">
        <v>9</v>
      </c>
      <c r="D10" s="14">
        <v>6600</v>
      </c>
      <c r="E10" s="44"/>
      <c r="F10" s="15">
        <f t="shared" si="0"/>
        <v>0</v>
      </c>
      <c r="G10" s="14">
        <v>19830</v>
      </c>
      <c r="H10" s="44"/>
      <c r="I10" s="15">
        <f t="shared" si="1"/>
        <v>0</v>
      </c>
      <c r="J10" s="51">
        <f t="shared" si="2"/>
        <v>0</v>
      </c>
      <c r="K10" s="52"/>
      <c r="L10" s="1" t="s">
        <v>34</v>
      </c>
      <c r="M10" s="3" t="s">
        <v>75</v>
      </c>
      <c r="N10" s="59" t="s">
        <v>86</v>
      </c>
      <c r="O10" s="59"/>
      <c r="P10" s="59"/>
    </row>
    <row r="11" spans="1:18" s="17" customFormat="1" ht="30" customHeight="1" x14ac:dyDescent="0.25">
      <c r="A11" s="10">
        <v>8</v>
      </c>
      <c r="B11" s="42" t="s">
        <v>55</v>
      </c>
      <c r="C11" s="11" t="s">
        <v>9</v>
      </c>
      <c r="D11" s="14">
        <v>24</v>
      </c>
      <c r="E11" s="5">
        <v>5.54</v>
      </c>
      <c r="F11" s="15">
        <f>E11*D11</f>
        <v>132.96</v>
      </c>
      <c r="G11" s="14">
        <v>1062</v>
      </c>
      <c r="H11" s="6">
        <v>5.39</v>
      </c>
      <c r="I11" s="15">
        <f>H11*G11</f>
        <v>5724.1799999999994</v>
      </c>
      <c r="J11" s="51">
        <f>I11+F11</f>
        <v>5857.1399999999994</v>
      </c>
      <c r="K11" s="52"/>
      <c r="L11" s="1" t="s">
        <v>34</v>
      </c>
      <c r="M11" s="3" t="s">
        <v>73</v>
      </c>
      <c r="N11" s="60">
        <v>89039</v>
      </c>
      <c r="O11" s="60"/>
      <c r="P11" s="60"/>
    </row>
    <row r="12" spans="1:18" s="17" customFormat="1" ht="30" customHeight="1" x14ac:dyDescent="0.25">
      <c r="A12" s="10">
        <v>9</v>
      </c>
      <c r="B12" s="42" t="s">
        <v>50</v>
      </c>
      <c r="C12" s="11" t="s">
        <v>9</v>
      </c>
      <c r="D12" s="14">
        <v>290000</v>
      </c>
      <c r="E12" s="5">
        <v>0.3584</v>
      </c>
      <c r="F12" s="15">
        <f t="shared" si="0"/>
        <v>103936</v>
      </c>
      <c r="G12" s="14">
        <v>1698070</v>
      </c>
      <c r="H12" s="6">
        <v>0.34839999999999999</v>
      </c>
      <c r="I12" s="15">
        <f t="shared" si="1"/>
        <v>591607.58799999999</v>
      </c>
      <c r="J12" s="51">
        <f t="shared" si="2"/>
        <v>695543.58799999999</v>
      </c>
      <c r="K12" s="52"/>
      <c r="L12" s="1" t="s">
        <v>34</v>
      </c>
      <c r="M12" s="3" t="s">
        <v>73</v>
      </c>
      <c r="N12" s="60">
        <v>89038</v>
      </c>
      <c r="O12" s="60"/>
      <c r="P12" s="60"/>
    </row>
    <row r="13" spans="1:18" s="17" customFormat="1" ht="30" customHeight="1" x14ac:dyDescent="0.25">
      <c r="A13" s="10">
        <v>10</v>
      </c>
      <c r="B13" s="42" t="s">
        <v>51</v>
      </c>
      <c r="C13" s="11" t="s">
        <v>9</v>
      </c>
      <c r="D13" s="14">
        <v>0</v>
      </c>
      <c r="E13" s="44"/>
      <c r="F13" s="15">
        <f t="shared" si="0"/>
        <v>0</v>
      </c>
      <c r="G13" s="14">
        <v>163000</v>
      </c>
      <c r="H13" s="44"/>
      <c r="I13" s="15">
        <f t="shared" si="1"/>
        <v>0</v>
      </c>
      <c r="J13" s="51">
        <f t="shared" si="2"/>
        <v>0</v>
      </c>
      <c r="K13" s="52"/>
      <c r="L13" s="1" t="s">
        <v>34</v>
      </c>
      <c r="M13" s="3" t="s">
        <v>73</v>
      </c>
      <c r="N13" s="59" t="s">
        <v>83</v>
      </c>
      <c r="O13" s="59"/>
      <c r="P13" s="59"/>
    </row>
    <row r="14" spans="1:18" s="17" customFormat="1" ht="30" customHeight="1" x14ac:dyDescent="0.25">
      <c r="A14" s="10">
        <v>11</v>
      </c>
      <c r="B14" s="42" t="s">
        <v>52</v>
      </c>
      <c r="C14" s="11" t="s">
        <v>9</v>
      </c>
      <c r="D14" s="14">
        <v>26600</v>
      </c>
      <c r="E14" s="44"/>
      <c r="F14" s="15">
        <f t="shared" si="0"/>
        <v>0</v>
      </c>
      <c r="G14" s="14">
        <v>120530</v>
      </c>
      <c r="H14" s="44"/>
      <c r="I14" s="15">
        <f t="shared" si="1"/>
        <v>0</v>
      </c>
      <c r="J14" s="51">
        <f t="shared" si="2"/>
        <v>0</v>
      </c>
      <c r="K14" s="52"/>
      <c r="L14" s="1" t="s">
        <v>34</v>
      </c>
      <c r="M14" s="3" t="s">
        <v>74</v>
      </c>
      <c r="N14" s="59" t="s">
        <v>86</v>
      </c>
      <c r="O14" s="59"/>
      <c r="P14" s="59"/>
    </row>
    <row r="15" spans="1:18" s="17" customFormat="1" ht="30" customHeight="1" x14ac:dyDescent="0.25">
      <c r="A15" s="10">
        <v>12</v>
      </c>
      <c r="B15" s="42" t="s">
        <v>53</v>
      </c>
      <c r="C15" s="11" t="s">
        <v>9</v>
      </c>
      <c r="D15" s="12">
        <v>2400</v>
      </c>
      <c r="E15" s="5">
        <v>0.33110000000000001</v>
      </c>
      <c r="F15" s="13">
        <f t="shared" si="0"/>
        <v>794.64</v>
      </c>
      <c r="G15" s="12">
        <v>29350</v>
      </c>
      <c r="H15" s="5">
        <v>0.3211</v>
      </c>
      <c r="I15" s="13">
        <f t="shared" si="1"/>
        <v>9424.2849999999999</v>
      </c>
      <c r="J15" s="49">
        <f t="shared" si="2"/>
        <v>10218.924999999999</v>
      </c>
      <c r="K15" s="50"/>
      <c r="L15" s="1" t="s">
        <v>34</v>
      </c>
      <c r="M15" s="3" t="s">
        <v>73</v>
      </c>
      <c r="N15" s="60">
        <v>89028</v>
      </c>
      <c r="O15" s="60"/>
      <c r="P15" s="60"/>
    </row>
    <row r="16" spans="1:18" s="17" customFormat="1" ht="30" customHeight="1" x14ac:dyDescent="0.25">
      <c r="A16" s="10">
        <v>13</v>
      </c>
      <c r="B16" s="42" t="s">
        <v>54</v>
      </c>
      <c r="C16" s="11" t="s">
        <v>9</v>
      </c>
      <c r="D16" s="12">
        <v>14</v>
      </c>
      <c r="E16" s="5">
        <v>5.71</v>
      </c>
      <c r="F16" s="13">
        <f t="shared" si="0"/>
        <v>79.94</v>
      </c>
      <c r="G16" s="12">
        <v>363</v>
      </c>
      <c r="H16" s="5">
        <v>5.56</v>
      </c>
      <c r="I16" s="13">
        <f t="shared" si="1"/>
        <v>2018.2799999999997</v>
      </c>
      <c r="J16" s="97">
        <f t="shared" si="2"/>
        <v>2098.2199999999998</v>
      </c>
      <c r="K16" s="98"/>
      <c r="L16" s="1" t="s">
        <v>34</v>
      </c>
      <c r="M16" s="4" t="s">
        <v>74</v>
      </c>
      <c r="N16" s="60">
        <v>89346</v>
      </c>
      <c r="O16" s="60"/>
      <c r="P16" s="60"/>
    </row>
    <row r="17" spans="1:16" s="17" customFormat="1" ht="30" customHeight="1" x14ac:dyDescent="0.25">
      <c r="A17" s="62" t="s">
        <v>27</v>
      </c>
      <c r="B17" s="63"/>
      <c r="C17" s="63"/>
      <c r="D17" s="63"/>
      <c r="E17" s="64"/>
      <c r="F17" s="16">
        <f>SUM(F4:F16)</f>
        <v>127584.015</v>
      </c>
      <c r="G17" s="53"/>
      <c r="H17" s="55"/>
      <c r="I17" s="16">
        <f>SUM(I4:I16)</f>
        <v>855799.37800000003</v>
      </c>
      <c r="J17" s="51">
        <f>SUM(J4:J16)</f>
        <v>983383.39300000016</v>
      </c>
      <c r="K17" s="52">
        <f>SUM(K4:K16)</f>
        <v>0</v>
      </c>
      <c r="L17" s="58"/>
      <c r="M17" s="58"/>
      <c r="N17" s="58"/>
      <c r="O17" s="58"/>
      <c r="P17" s="58"/>
    </row>
    <row r="18" spans="1:16" s="17" customFormat="1" ht="30" customHeight="1" x14ac:dyDescent="0.25"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</row>
    <row r="19" spans="1:16" s="17" customFormat="1" ht="30" customHeight="1" x14ac:dyDescent="0.25">
      <c r="A19" s="96" t="s">
        <v>7</v>
      </c>
      <c r="B19" s="96"/>
      <c r="C19" s="96"/>
      <c r="D19" s="96"/>
      <c r="E19" s="96"/>
      <c r="F19" s="96"/>
      <c r="G19" s="96"/>
      <c r="H19" s="96"/>
      <c r="I19" s="96"/>
      <c r="J19" s="18"/>
      <c r="K19" s="71" t="s">
        <v>14</v>
      </c>
      <c r="L19" s="72"/>
      <c r="M19" s="72"/>
      <c r="N19" s="72"/>
      <c r="O19" s="72"/>
      <c r="P19" s="73"/>
    </row>
    <row r="20" spans="1:16" s="17" customFormat="1" ht="30" customHeight="1" x14ac:dyDescent="0.25">
      <c r="A20" s="37" t="s">
        <v>0</v>
      </c>
      <c r="B20" s="38" t="s">
        <v>1</v>
      </c>
      <c r="C20" s="37" t="s">
        <v>6</v>
      </c>
      <c r="D20" s="37" t="s">
        <v>2</v>
      </c>
      <c r="E20" s="39" t="s">
        <v>24</v>
      </c>
      <c r="F20" s="37" t="s">
        <v>5</v>
      </c>
      <c r="G20" s="39" t="s">
        <v>4</v>
      </c>
      <c r="H20" s="40" t="s">
        <v>3</v>
      </c>
      <c r="I20" s="39" t="s">
        <v>42</v>
      </c>
      <c r="J20" s="18"/>
      <c r="K20" s="37" t="s">
        <v>0</v>
      </c>
      <c r="L20" s="102" t="s">
        <v>1</v>
      </c>
      <c r="M20" s="103"/>
      <c r="N20" s="37" t="s">
        <v>28</v>
      </c>
      <c r="O20" s="39" t="s">
        <v>33</v>
      </c>
      <c r="P20" s="37" t="s">
        <v>5</v>
      </c>
    </row>
    <row r="21" spans="1:16" s="17" customFormat="1" ht="30" customHeight="1" x14ac:dyDescent="0.25">
      <c r="A21" s="19">
        <v>14</v>
      </c>
      <c r="B21" s="41" t="s">
        <v>57</v>
      </c>
      <c r="C21" s="20" t="s">
        <v>37</v>
      </c>
      <c r="D21" s="21">
        <v>24</v>
      </c>
      <c r="E21" s="44"/>
      <c r="F21" s="22">
        <f t="shared" ref="F21:F34" si="3">E21*D21</f>
        <v>0</v>
      </c>
      <c r="G21" s="1"/>
      <c r="H21" s="8" t="s">
        <v>76</v>
      </c>
      <c r="I21" s="45" t="s">
        <v>87</v>
      </c>
      <c r="J21" s="18"/>
      <c r="K21" s="19">
        <v>28</v>
      </c>
      <c r="L21" s="56" t="s">
        <v>20</v>
      </c>
      <c r="M21" s="57"/>
      <c r="N21" s="36">
        <v>9</v>
      </c>
      <c r="O21" s="7">
        <v>630</v>
      </c>
      <c r="P21" s="22">
        <f>N21*O21</f>
        <v>5670</v>
      </c>
    </row>
    <row r="22" spans="1:16" s="17" customFormat="1" ht="30" customHeight="1" x14ac:dyDescent="0.25">
      <c r="A22" s="19">
        <v>15</v>
      </c>
      <c r="B22" s="41" t="s">
        <v>58</v>
      </c>
      <c r="C22" s="20" t="s">
        <v>11</v>
      </c>
      <c r="D22" s="21">
        <v>943</v>
      </c>
      <c r="E22" s="6">
        <v>22.35</v>
      </c>
      <c r="F22" s="22">
        <f t="shared" si="3"/>
        <v>21076.050000000003</v>
      </c>
      <c r="G22" s="1"/>
      <c r="H22" s="8" t="s">
        <v>78</v>
      </c>
      <c r="I22" s="43">
        <v>89169</v>
      </c>
      <c r="J22" s="18"/>
      <c r="K22" s="19">
        <v>29</v>
      </c>
      <c r="L22" s="56" t="s">
        <v>21</v>
      </c>
      <c r="M22" s="57"/>
      <c r="N22" s="36">
        <v>4</v>
      </c>
      <c r="O22" s="7">
        <v>630</v>
      </c>
      <c r="P22" s="22">
        <f>N22*O22</f>
        <v>2520</v>
      </c>
    </row>
    <row r="23" spans="1:16" s="17" customFormat="1" ht="30" customHeight="1" x14ac:dyDescent="0.25">
      <c r="A23" s="19">
        <v>16</v>
      </c>
      <c r="B23" s="41" t="s">
        <v>65</v>
      </c>
      <c r="C23" s="20" t="s">
        <v>11</v>
      </c>
      <c r="D23" s="21">
        <v>150</v>
      </c>
      <c r="E23" s="6">
        <v>22.35</v>
      </c>
      <c r="F23" s="22">
        <f t="shared" si="3"/>
        <v>3352.5</v>
      </c>
      <c r="G23" s="1"/>
      <c r="H23" s="2" t="s">
        <v>78</v>
      </c>
      <c r="I23" s="2">
        <v>89170</v>
      </c>
      <c r="J23" s="18"/>
      <c r="K23" s="19">
        <v>30</v>
      </c>
      <c r="L23" s="56" t="s">
        <v>22</v>
      </c>
      <c r="M23" s="57"/>
      <c r="N23" s="36">
        <v>6</v>
      </c>
      <c r="O23" s="7">
        <v>630</v>
      </c>
      <c r="P23" s="22">
        <f>N23*O23</f>
        <v>3780</v>
      </c>
    </row>
    <row r="24" spans="1:16" s="17" customFormat="1" ht="30" customHeight="1" x14ac:dyDescent="0.25">
      <c r="A24" s="19">
        <v>17</v>
      </c>
      <c r="B24" s="41" t="s">
        <v>59</v>
      </c>
      <c r="C24" s="20" t="s">
        <v>38</v>
      </c>
      <c r="D24" s="21">
        <v>220</v>
      </c>
      <c r="E24" s="44"/>
      <c r="F24" s="22">
        <f t="shared" si="3"/>
        <v>0</v>
      </c>
      <c r="G24" s="1"/>
      <c r="H24" s="2" t="s">
        <v>79</v>
      </c>
      <c r="I24" s="46" t="s">
        <v>87</v>
      </c>
      <c r="J24" s="18"/>
      <c r="K24" s="62" t="s">
        <v>29</v>
      </c>
      <c r="L24" s="63"/>
      <c r="M24" s="63"/>
      <c r="N24" s="63"/>
      <c r="O24" s="64"/>
      <c r="P24" s="22">
        <f>SUM(P21:P23)</f>
        <v>11970</v>
      </c>
    </row>
    <row r="25" spans="1:16" s="17" customFormat="1" ht="30" customHeight="1" x14ac:dyDescent="0.25">
      <c r="A25" s="19">
        <v>18</v>
      </c>
      <c r="B25" s="41" t="s">
        <v>60</v>
      </c>
      <c r="C25" s="20" t="s">
        <v>37</v>
      </c>
      <c r="D25" s="21">
        <v>189</v>
      </c>
      <c r="E25" s="44"/>
      <c r="F25" s="22">
        <f t="shared" si="3"/>
        <v>0</v>
      </c>
      <c r="G25" s="1"/>
      <c r="H25" s="2" t="s">
        <v>80</v>
      </c>
      <c r="I25" s="46" t="s">
        <v>87</v>
      </c>
      <c r="J25" s="18"/>
      <c r="K25" s="23"/>
      <c r="L25" s="23"/>
      <c r="M25" s="23"/>
      <c r="N25" s="23"/>
      <c r="O25" s="23"/>
      <c r="P25" s="18"/>
    </row>
    <row r="26" spans="1:16" s="17" customFormat="1" ht="30" customHeight="1" x14ac:dyDescent="0.25">
      <c r="A26" s="19">
        <v>19</v>
      </c>
      <c r="B26" s="41" t="s">
        <v>61</v>
      </c>
      <c r="C26" s="20" t="s">
        <v>12</v>
      </c>
      <c r="D26" s="21">
        <v>50</v>
      </c>
      <c r="E26" s="5">
        <v>17.850000000000001</v>
      </c>
      <c r="F26" s="22">
        <f t="shared" si="3"/>
        <v>892.50000000000011</v>
      </c>
      <c r="G26" s="1"/>
      <c r="H26" s="2" t="s">
        <v>73</v>
      </c>
      <c r="I26" s="2">
        <v>89275</v>
      </c>
      <c r="J26" s="18"/>
      <c r="K26" s="71" t="s">
        <v>25</v>
      </c>
      <c r="L26" s="72"/>
      <c r="M26" s="72"/>
      <c r="N26" s="72"/>
      <c r="O26" s="72"/>
      <c r="P26" s="73"/>
    </row>
    <row r="27" spans="1:16" s="17" customFormat="1" ht="30" customHeight="1" x14ac:dyDescent="0.25">
      <c r="A27" s="19">
        <v>20</v>
      </c>
      <c r="B27" s="41" t="s">
        <v>62</v>
      </c>
      <c r="C27" s="20" t="s">
        <v>13</v>
      </c>
      <c r="D27" s="21">
        <v>360</v>
      </c>
      <c r="E27" s="6">
        <v>4.28</v>
      </c>
      <c r="F27" s="22">
        <f t="shared" si="3"/>
        <v>1540.8000000000002</v>
      </c>
      <c r="G27" s="1"/>
      <c r="H27" s="2" t="s">
        <v>73</v>
      </c>
      <c r="I27" s="2">
        <v>89075</v>
      </c>
      <c r="J27" s="18"/>
      <c r="K27" s="75" t="s">
        <v>31</v>
      </c>
      <c r="L27" s="76"/>
      <c r="M27" s="76"/>
      <c r="N27" s="76"/>
      <c r="O27" s="77"/>
      <c r="P27" s="22">
        <f>J17</f>
        <v>983383.39300000016</v>
      </c>
    </row>
    <row r="28" spans="1:16" s="17" customFormat="1" ht="30" customHeight="1" x14ac:dyDescent="0.25">
      <c r="A28" s="19">
        <v>21</v>
      </c>
      <c r="B28" s="41" t="s">
        <v>63</v>
      </c>
      <c r="C28" s="20" t="s">
        <v>13</v>
      </c>
      <c r="D28" s="21">
        <v>200</v>
      </c>
      <c r="E28" s="6">
        <v>3.65</v>
      </c>
      <c r="F28" s="22">
        <f t="shared" si="3"/>
        <v>730</v>
      </c>
      <c r="G28" s="1"/>
      <c r="H28" s="2" t="s">
        <v>73</v>
      </c>
      <c r="I28" s="2">
        <v>89220</v>
      </c>
      <c r="J28" s="18"/>
      <c r="K28" s="78" t="s">
        <v>32</v>
      </c>
      <c r="L28" s="79"/>
      <c r="M28" s="79"/>
      <c r="N28" s="79"/>
      <c r="O28" s="80"/>
      <c r="P28" s="22">
        <f>F35</f>
        <v>92008.25</v>
      </c>
    </row>
    <row r="29" spans="1:16" s="17" customFormat="1" ht="30" customHeight="1" x14ac:dyDescent="0.25">
      <c r="A29" s="19">
        <v>22</v>
      </c>
      <c r="B29" s="41" t="s">
        <v>64</v>
      </c>
      <c r="C29" s="20" t="s">
        <v>9</v>
      </c>
      <c r="D29" s="21">
        <v>180000</v>
      </c>
      <c r="E29" s="6">
        <v>0.28999999999999998</v>
      </c>
      <c r="F29" s="22">
        <f t="shared" si="3"/>
        <v>52200</v>
      </c>
      <c r="G29" s="1"/>
      <c r="H29" s="2" t="s">
        <v>73</v>
      </c>
      <c r="I29" s="2">
        <v>89083</v>
      </c>
      <c r="J29" s="18"/>
      <c r="K29" s="75" t="s">
        <v>29</v>
      </c>
      <c r="L29" s="76"/>
      <c r="M29" s="76"/>
      <c r="N29" s="76"/>
      <c r="O29" s="77"/>
      <c r="P29" s="22">
        <f>P24</f>
        <v>11970</v>
      </c>
    </row>
    <row r="30" spans="1:16" s="17" customFormat="1" ht="30" customHeight="1" x14ac:dyDescent="0.25">
      <c r="A30" s="19">
        <v>23</v>
      </c>
      <c r="B30" s="41" t="s">
        <v>66</v>
      </c>
      <c r="C30" s="47" t="s">
        <v>89</v>
      </c>
      <c r="D30" s="21">
        <v>2222</v>
      </c>
      <c r="E30" s="6">
        <v>2.4500000000000002</v>
      </c>
      <c r="F30" s="22">
        <f t="shared" si="3"/>
        <v>5443.9000000000005</v>
      </c>
      <c r="G30" s="1"/>
      <c r="H30" s="46" t="s">
        <v>88</v>
      </c>
      <c r="I30" s="46">
        <v>89345</v>
      </c>
      <c r="J30" s="18"/>
    </row>
    <row r="31" spans="1:16" s="17" customFormat="1" ht="30" customHeight="1" x14ac:dyDescent="0.25">
      <c r="A31" s="19">
        <v>24</v>
      </c>
      <c r="B31" s="41" t="s">
        <v>67</v>
      </c>
      <c r="C31" s="20" t="s">
        <v>40</v>
      </c>
      <c r="D31" s="21">
        <v>165</v>
      </c>
      <c r="E31" s="5">
        <v>16</v>
      </c>
      <c r="F31" s="22">
        <f t="shared" si="3"/>
        <v>2640</v>
      </c>
      <c r="G31" s="1"/>
      <c r="H31" s="46" t="s">
        <v>90</v>
      </c>
      <c r="I31" s="46" t="s">
        <v>91</v>
      </c>
      <c r="J31" s="23"/>
      <c r="K31" s="53" t="s">
        <v>36</v>
      </c>
      <c r="L31" s="54"/>
      <c r="M31" s="55"/>
      <c r="N31" s="81">
        <f>SUM(P27:P29)</f>
        <v>1087361.6430000002</v>
      </c>
      <c r="O31" s="82"/>
      <c r="P31" s="83"/>
    </row>
    <row r="32" spans="1:16" s="17" customFormat="1" ht="30" customHeight="1" x14ac:dyDescent="0.25">
      <c r="A32" s="19">
        <v>25</v>
      </c>
      <c r="B32" s="41" t="s">
        <v>68</v>
      </c>
      <c r="C32" s="20" t="s">
        <v>39</v>
      </c>
      <c r="D32" s="21">
        <v>50</v>
      </c>
      <c r="E32" s="44"/>
      <c r="F32" s="22">
        <f t="shared" si="3"/>
        <v>0</v>
      </c>
      <c r="G32" s="1"/>
      <c r="H32" s="2" t="s">
        <v>74</v>
      </c>
      <c r="I32" s="46" t="s">
        <v>87</v>
      </c>
      <c r="J32" s="23"/>
      <c r="K32" s="23"/>
      <c r="L32" s="23"/>
      <c r="M32" s="23"/>
      <c r="N32" s="23"/>
      <c r="O32" s="23"/>
      <c r="P32" s="23"/>
    </row>
    <row r="33" spans="1:16" s="17" customFormat="1" ht="30" customHeight="1" x14ac:dyDescent="0.25">
      <c r="A33" s="19">
        <v>26</v>
      </c>
      <c r="B33" s="41" t="s">
        <v>69</v>
      </c>
      <c r="C33" s="47" t="s">
        <v>92</v>
      </c>
      <c r="D33" s="21">
        <v>150</v>
      </c>
      <c r="E33" s="6">
        <v>27.55</v>
      </c>
      <c r="F33" s="22">
        <f t="shared" si="3"/>
        <v>4132.5</v>
      </c>
      <c r="G33" s="1"/>
      <c r="H33" s="2" t="s">
        <v>81</v>
      </c>
      <c r="I33" s="2">
        <v>89255</v>
      </c>
      <c r="J33" s="23"/>
      <c r="K33" s="23"/>
      <c r="L33" s="23"/>
      <c r="M33" s="23"/>
      <c r="N33" s="23"/>
      <c r="O33" s="23"/>
      <c r="P33" s="23"/>
    </row>
    <row r="34" spans="1:16" s="17" customFormat="1" ht="30" customHeight="1" x14ac:dyDescent="0.25">
      <c r="A34" s="19">
        <v>27</v>
      </c>
      <c r="B34" s="41" t="s">
        <v>70</v>
      </c>
      <c r="C34" s="20" t="s">
        <v>10</v>
      </c>
      <c r="D34" s="21">
        <v>0</v>
      </c>
      <c r="E34" s="6">
        <v>12.55</v>
      </c>
      <c r="F34" s="22">
        <f t="shared" si="3"/>
        <v>0</v>
      </c>
      <c r="G34" s="1"/>
      <c r="H34" s="9" t="s">
        <v>81</v>
      </c>
      <c r="I34" s="9" t="s">
        <v>84</v>
      </c>
      <c r="J34" s="24"/>
      <c r="K34" s="24"/>
      <c r="L34" s="24"/>
      <c r="M34" s="24"/>
      <c r="N34" s="24"/>
      <c r="O34" s="24"/>
      <c r="P34" s="24"/>
    </row>
    <row r="35" spans="1:16" ht="30" customHeight="1" x14ac:dyDescent="0.25">
      <c r="A35" s="61" t="s">
        <v>26</v>
      </c>
      <c r="B35" s="61"/>
      <c r="C35" s="61"/>
      <c r="D35" s="61"/>
      <c r="E35" s="61"/>
      <c r="F35" s="22">
        <f>SUM(F21:F34)</f>
        <v>92008.25</v>
      </c>
      <c r="G35" s="48"/>
      <c r="H35" s="48"/>
      <c r="I35" s="48"/>
    </row>
    <row r="37" spans="1:16" ht="30" hidden="1" customHeight="1" x14ac:dyDescent="0.25">
      <c r="G37" s="25"/>
      <c r="H37" s="25"/>
      <c r="I37" s="25"/>
      <c r="J37" s="25"/>
      <c r="K37" s="25"/>
      <c r="L37" s="25"/>
      <c r="M37" s="26"/>
      <c r="N37" s="26"/>
      <c r="O37" s="26"/>
      <c r="P37" s="25"/>
    </row>
    <row r="42" spans="1:16" ht="30" hidden="1" customHeight="1" x14ac:dyDescent="0.25">
      <c r="A42" s="30"/>
      <c r="B42" s="30"/>
      <c r="C42" s="30"/>
    </row>
  </sheetData>
  <mergeCells count="59">
    <mergeCell ref="A1:C1"/>
    <mergeCell ref="D1:F1"/>
    <mergeCell ref="A2:C2"/>
    <mergeCell ref="D2:D3"/>
    <mergeCell ref="E2:E3"/>
    <mergeCell ref="F2:F3"/>
    <mergeCell ref="G2:G3"/>
    <mergeCell ref="H2:H3"/>
    <mergeCell ref="J4:K4"/>
    <mergeCell ref="N4:P4"/>
    <mergeCell ref="G1:I1"/>
    <mergeCell ref="J1:K3"/>
    <mergeCell ref="L1:L3"/>
    <mergeCell ref="M1:M3"/>
    <mergeCell ref="N1:P3"/>
    <mergeCell ref="I2:I3"/>
    <mergeCell ref="J5:K5"/>
    <mergeCell ref="N5:P5"/>
    <mergeCell ref="J6:K6"/>
    <mergeCell ref="N6:P6"/>
    <mergeCell ref="J7:K7"/>
    <mergeCell ref="N7:P7"/>
    <mergeCell ref="J8:K8"/>
    <mergeCell ref="N8:P8"/>
    <mergeCell ref="J9:K9"/>
    <mergeCell ref="N9:P9"/>
    <mergeCell ref="J10:K10"/>
    <mergeCell ref="N10:P10"/>
    <mergeCell ref="J11:K11"/>
    <mergeCell ref="N11:P11"/>
    <mergeCell ref="J12:K12"/>
    <mergeCell ref="N12:P12"/>
    <mergeCell ref="J13:K13"/>
    <mergeCell ref="N13:P13"/>
    <mergeCell ref="N14:P14"/>
    <mergeCell ref="J15:K15"/>
    <mergeCell ref="N15:P15"/>
    <mergeCell ref="J16:K16"/>
    <mergeCell ref="N16:P16"/>
    <mergeCell ref="L20:M20"/>
    <mergeCell ref="L21:M21"/>
    <mergeCell ref="L22:M22"/>
    <mergeCell ref="L23:M23"/>
    <mergeCell ref="J14:K14"/>
    <mergeCell ref="A17:E17"/>
    <mergeCell ref="G17:H17"/>
    <mergeCell ref="J17:K17"/>
    <mergeCell ref="L17:P17"/>
    <mergeCell ref="A19:I19"/>
    <mergeCell ref="K19:P19"/>
    <mergeCell ref="A35:E35"/>
    <mergeCell ref="G35:I35"/>
    <mergeCell ref="K24:O24"/>
    <mergeCell ref="K26:P26"/>
    <mergeCell ref="K27:O27"/>
    <mergeCell ref="K28:O28"/>
    <mergeCell ref="K29:O29"/>
    <mergeCell ref="K31:M31"/>
    <mergeCell ref="N31:P31"/>
  </mergeCells>
  <conditionalFormatting sqref="G21:G34 L4:L7 L11:L16">
    <cfRule type="expression" dxfId="15" priority="7">
      <formula>G4="X"</formula>
    </cfRule>
    <cfRule type="expression" dxfId="14" priority="8">
      <formula>G4="Exception"</formula>
    </cfRule>
  </conditionalFormatting>
  <conditionalFormatting sqref="L10:L11">
    <cfRule type="expression" dxfId="13" priority="5">
      <formula>L10="X"</formula>
    </cfRule>
    <cfRule type="expression" dxfId="12" priority="6">
      <formula>L10="Exception"</formula>
    </cfRule>
  </conditionalFormatting>
  <conditionalFormatting sqref="L8">
    <cfRule type="expression" dxfId="11" priority="3">
      <formula>L8="X"</formula>
    </cfRule>
    <cfRule type="expression" dxfId="10" priority="4">
      <formula>L8="Exception"</formula>
    </cfRule>
  </conditionalFormatting>
  <conditionalFormatting sqref="L9">
    <cfRule type="expression" dxfId="9" priority="1">
      <formula>L9="X"</formula>
    </cfRule>
    <cfRule type="expression" dxfId="8" priority="2">
      <formula>L9="Exception"</formula>
    </cfRule>
  </conditionalFormatting>
  <dataValidations count="3">
    <dataValidation type="list" allowBlank="1" showInputMessage="1" showErrorMessage="1" errorTitle="Domestic" error="Please select X to indictae this item is of domestic origin._x000a_" sqref="L4:L16" xr:uid="{00000000-0002-0000-0100-000000000000}">
      <formula1>$R$1:$R$2</formula1>
    </dataValidation>
    <dataValidation type="decimal" allowBlank="1" showErrorMessage="1" errorTitle="Price needed" error="Please enter a price for this line." sqref="H4:H16 O21:O23 E4:E16 E21:E34" xr:uid="{00000000-0002-0000-0100-000001000000}">
      <formula1>0</formula1>
      <formula2>2000</formula2>
    </dataValidation>
    <dataValidation type="list" allowBlank="1" showInputMessage="1" showErrorMessage="1" errorTitle="Domestic" error="Please select X to indictae this item is of domestic origin." sqref="G21:G34" xr:uid="{00000000-0002-0000-0100-000002000000}">
      <formula1>$R$1:$R$2</formula1>
    </dataValidation>
  </dataValidations>
  <hyperlinks>
    <hyperlink ref="B4" r:id="rId1" xr:uid="{00000000-0004-0000-0100-000000000000}"/>
    <hyperlink ref="B5" r:id="rId2" xr:uid="{00000000-0004-0000-0100-000001000000}"/>
    <hyperlink ref="B6" r:id="rId3" xr:uid="{00000000-0004-0000-0100-000002000000}"/>
    <hyperlink ref="B7" r:id="rId4" xr:uid="{00000000-0004-0000-0100-000003000000}"/>
    <hyperlink ref="B8" r:id="rId5" xr:uid="{00000000-0004-0000-0100-000004000000}"/>
    <hyperlink ref="B10" r:id="rId6" xr:uid="{00000000-0004-0000-0100-000005000000}"/>
    <hyperlink ref="B9" r:id="rId7" xr:uid="{00000000-0004-0000-0100-000006000000}"/>
    <hyperlink ref="B11" r:id="rId8" xr:uid="{00000000-0004-0000-0100-000007000000}"/>
    <hyperlink ref="B12" r:id="rId9" xr:uid="{00000000-0004-0000-0100-000008000000}"/>
    <hyperlink ref="B13" r:id="rId10" xr:uid="{00000000-0004-0000-0100-000009000000}"/>
    <hyperlink ref="B14" r:id="rId11" xr:uid="{00000000-0004-0000-0100-00000A000000}"/>
    <hyperlink ref="B15" r:id="rId12" xr:uid="{00000000-0004-0000-0100-00000B000000}"/>
    <hyperlink ref="B16" r:id="rId13" xr:uid="{00000000-0004-0000-0100-00000C000000}"/>
    <hyperlink ref="B21" r:id="rId14" xr:uid="{00000000-0004-0000-0100-00000D000000}"/>
    <hyperlink ref="B22" r:id="rId15" xr:uid="{00000000-0004-0000-0100-00000E000000}"/>
    <hyperlink ref="B23" r:id="rId16" xr:uid="{00000000-0004-0000-0100-00000F000000}"/>
    <hyperlink ref="B24" r:id="rId17" xr:uid="{00000000-0004-0000-0100-000010000000}"/>
    <hyperlink ref="B25" r:id="rId18" xr:uid="{00000000-0004-0000-0100-000011000000}"/>
    <hyperlink ref="B26" r:id="rId19" xr:uid="{00000000-0004-0000-0100-000012000000}"/>
    <hyperlink ref="B27" r:id="rId20" xr:uid="{00000000-0004-0000-0100-000013000000}"/>
    <hyperlink ref="B28" r:id="rId21" xr:uid="{00000000-0004-0000-0100-000014000000}"/>
    <hyperlink ref="B29" r:id="rId22" xr:uid="{00000000-0004-0000-0100-000015000000}"/>
    <hyperlink ref="B30" r:id="rId23" xr:uid="{00000000-0004-0000-0100-000016000000}"/>
    <hyperlink ref="B31" r:id="rId24" xr:uid="{00000000-0004-0000-0100-000017000000}"/>
    <hyperlink ref="B32" r:id="rId25" xr:uid="{00000000-0004-0000-0100-000018000000}"/>
    <hyperlink ref="B33" r:id="rId26" xr:uid="{00000000-0004-0000-0100-000019000000}"/>
    <hyperlink ref="B34" r:id="rId27" xr:uid="{00000000-0004-0000-0100-00001A000000}"/>
  </hyperlinks>
  <pageMargins left="0.5" right="0.5" top="0.5" bottom="0.5" header="0.3" footer="0.3"/>
  <pageSetup scale="47" orientation="landscape" horizontalDpi="4294967293" r:id="rId28"/>
  <headerFooter>
    <oddHeader>&amp;L&amp;"Arial,Regular"&amp;14Massachusetts School Buying Group Milk Bid 2021&amp;R&amp;"Arial,Regular"&amp;14Zone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C000"/>
    <pageSetUpPr fitToPage="1"/>
  </sheetPr>
  <dimension ref="A1:R42"/>
  <sheetViews>
    <sheetView showGridLines="0" showZeros="0" zoomScale="80" zoomScaleNormal="80" zoomScaleSheetLayoutView="70" workbookViewId="0">
      <selection activeCell="H31" sqref="H31"/>
    </sheetView>
  </sheetViews>
  <sheetFormatPr defaultColWidth="0" defaultRowHeight="30" customHeight="1" zeroHeight="1" x14ac:dyDescent="0.25"/>
  <cols>
    <col min="1" max="1" width="8.85546875" style="23" customWidth="1"/>
    <col min="2" max="2" width="49.140625" style="28" customWidth="1"/>
    <col min="3" max="3" width="14.85546875" style="29" customWidth="1"/>
    <col min="4" max="6" width="16.85546875" style="23" customWidth="1"/>
    <col min="7" max="8" width="16.85546875" style="24" customWidth="1"/>
    <col min="9" max="9" width="19.7109375" style="24" customWidth="1"/>
    <col min="10" max="10" width="13" style="24" customWidth="1"/>
    <col min="11" max="11" width="5.85546875" style="24" customWidth="1"/>
    <col min="12" max="12" width="14.7109375" style="24" customWidth="1"/>
    <col min="13" max="13" width="18.28515625" style="24" customWidth="1"/>
    <col min="14" max="15" width="11.28515625" style="24" customWidth="1"/>
    <col min="16" max="16" width="17.28515625" style="24" customWidth="1"/>
    <col min="17" max="17" width="1" style="27" customWidth="1"/>
    <col min="18" max="16384" width="35" style="27" hidden="1"/>
  </cols>
  <sheetData>
    <row r="1" spans="1:18" s="17" customFormat="1" ht="30" customHeight="1" x14ac:dyDescent="0.25">
      <c r="A1" s="99" t="s">
        <v>72</v>
      </c>
      <c r="B1" s="100"/>
      <c r="C1" s="101"/>
      <c r="D1" s="74" t="s">
        <v>15</v>
      </c>
      <c r="E1" s="74"/>
      <c r="F1" s="74"/>
      <c r="G1" s="74" t="s">
        <v>17</v>
      </c>
      <c r="H1" s="74"/>
      <c r="I1" s="74"/>
      <c r="J1" s="90" t="s">
        <v>19</v>
      </c>
      <c r="K1" s="91"/>
      <c r="L1" s="84" t="s">
        <v>4</v>
      </c>
      <c r="M1" s="85" t="s">
        <v>3</v>
      </c>
      <c r="N1" s="65" t="s">
        <v>41</v>
      </c>
      <c r="O1" s="66"/>
      <c r="P1" s="67"/>
      <c r="R1" s="17" t="s">
        <v>34</v>
      </c>
    </row>
    <row r="2" spans="1:18" s="17" customFormat="1" ht="30" customHeight="1" x14ac:dyDescent="0.25">
      <c r="A2" s="96" t="s">
        <v>8</v>
      </c>
      <c r="B2" s="96"/>
      <c r="C2" s="96"/>
      <c r="D2" s="86" t="s">
        <v>2</v>
      </c>
      <c r="E2" s="88" t="s">
        <v>16</v>
      </c>
      <c r="F2" s="86" t="s">
        <v>18</v>
      </c>
      <c r="G2" s="86" t="s">
        <v>2</v>
      </c>
      <c r="H2" s="88" t="s">
        <v>71</v>
      </c>
      <c r="I2" s="86" t="s">
        <v>23</v>
      </c>
      <c r="J2" s="92"/>
      <c r="K2" s="93"/>
      <c r="L2" s="84"/>
      <c r="M2" s="85"/>
      <c r="N2" s="68"/>
      <c r="O2" s="69"/>
      <c r="P2" s="70"/>
      <c r="R2" s="17" t="s">
        <v>43</v>
      </c>
    </row>
    <row r="3" spans="1:18" s="17" customFormat="1" ht="30" customHeight="1" x14ac:dyDescent="0.25">
      <c r="A3" s="37" t="s">
        <v>0</v>
      </c>
      <c r="B3" s="38" t="s">
        <v>1</v>
      </c>
      <c r="C3" s="37" t="s">
        <v>6</v>
      </c>
      <c r="D3" s="87"/>
      <c r="E3" s="89"/>
      <c r="F3" s="87"/>
      <c r="G3" s="87"/>
      <c r="H3" s="89"/>
      <c r="I3" s="87"/>
      <c r="J3" s="94"/>
      <c r="K3" s="95"/>
      <c r="L3" s="84"/>
      <c r="M3" s="85"/>
      <c r="N3" s="68"/>
      <c r="O3" s="69"/>
      <c r="P3" s="70"/>
    </row>
    <row r="4" spans="1:18" s="17" customFormat="1" ht="30" customHeight="1" x14ac:dyDescent="0.25">
      <c r="A4" s="10">
        <v>1</v>
      </c>
      <c r="B4" s="42" t="s">
        <v>44</v>
      </c>
      <c r="C4" s="11" t="s">
        <v>9</v>
      </c>
      <c r="D4" s="12">
        <v>36975</v>
      </c>
      <c r="E4" s="5">
        <v>0.34549999999999997</v>
      </c>
      <c r="F4" s="13">
        <f>E4*D4</f>
        <v>12774.862499999999</v>
      </c>
      <c r="G4" s="12">
        <v>423522</v>
      </c>
      <c r="H4" s="5">
        <v>0.33550000000000002</v>
      </c>
      <c r="I4" s="13">
        <f>H4*G4</f>
        <v>142091.63100000002</v>
      </c>
      <c r="J4" s="49">
        <f>I4+F4</f>
        <v>154866.49350000001</v>
      </c>
      <c r="K4" s="50"/>
      <c r="L4" s="1" t="s">
        <v>34</v>
      </c>
      <c r="M4" s="3" t="s">
        <v>73</v>
      </c>
      <c r="N4" s="60">
        <v>89020</v>
      </c>
      <c r="O4" s="60"/>
      <c r="P4" s="60"/>
    </row>
    <row r="5" spans="1:18" s="17" customFormat="1" ht="30" customHeight="1" x14ac:dyDescent="0.25">
      <c r="A5" s="10">
        <v>2</v>
      </c>
      <c r="B5" s="42" t="s">
        <v>56</v>
      </c>
      <c r="C5" s="11" t="s">
        <v>9</v>
      </c>
      <c r="D5" s="14">
        <v>28</v>
      </c>
      <c r="E5" s="5">
        <v>5.36</v>
      </c>
      <c r="F5" s="15">
        <f t="shared" ref="F5:F16" si="0">E5*D5</f>
        <v>150.08000000000001</v>
      </c>
      <c r="G5" s="14">
        <v>387</v>
      </c>
      <c r="H5" s="6">
        <v>5.21</v>
      </c>
      <c r="I5" s="15">
        <f t="shared" ref="I5:I16" si="1">H5*G5</f>
        <v>2016.27</v>
      </c>
      <c r="J5" s="51">
        <f t="shared" ref="J5:J16" si="2">I5+F5</f>
        <v>2166.35</v>
      </c>
      <c r="K5" s="52"/>
      <c r="L5" s="1" t="s">
        <v>34</v>
      </c>
      <c r="M5" s="3" t="s">
        <v>74</v>
      </c>
      <c r="N5" s="60">
        <v>89348</v>
      </c>
      <c r="O5" s="60"/>
      <c r="P5" s="60"/>
    </row>
    <row r="6" spans="1:18" s="17" customFormat="1" ht="30" customHeight="1" x14ac:dyDescent="0.25">
      <c r="A6" s="10">
        <v>3</v>
      </c>
      <c r="B6" s="42" t="s">
        <v>45</v>
      </c>
      <c r="C6" s="11" t="s">
        <v>9</v>
      </c>
      <c r="D6" s="14">
        <v>0</v>
      </c>
      <c r="E6" s="44">
        <v>0</v>
      </c>
      <c r="F6" s="15">
        <f t="shared" si="0"/>
        <v>0</v>
      </c>
      <c r="G6" s="14">
        <v>128295</v>
      </c>
      <c r="H6" s="44">
        <v>0</v>
      </c>
      <c r="I6" s="15">
        <f t="shared" si="1"/>
        <v>0</v>
      </c>
      <c r="J6" s="51">
        <f t="shared" si="2"/>
        <v>0</v>
      </c>
      <c r="K6" s="52"/>
      <c r="L6" s="1" t="s">
        <v>34</v>
      </c>
      <c r="M6" s="3" t="s">
        <v>73</v>
      </c>
      <c r="N6" s="59" t="s">
        <v>82</v>
      </c>
      <c r="O6" s="59"/>
      <c r="P6" s="59"/>
    </row>
    <row r="7" spans="1:18" s="17" customFormat="1" ht="30" customHeight="1" x14ac:dyDescent="0.25">
      <c r="A7" s="10">
        <v>4</v>
      </c>
      <c r="B7" s="42" t="s">
        <v>46</v>
      </c>
      <c r="C7" s="11" t="s">
        <v>9</v>
      </c>
      <c r="D7" s="14">
        <v>575</v>
      </c>
      <c r="E7" s="5">
        <v>2.81</v>
      </c>
      <c r="F7" s="15">
        <f t="shared" si="0"/>
        <v>1615.75</v>
      </c>
      <c r="G7" s="14">
        <v>1250</v>
      </c>
      <c r="H7" s="6">
        <v>2.75</v>
      </c>
      <c r="I7" s="15">
        <f t="shared" si="1"/>
        <v>3437.5</v>
      </c>
      <c r="J7" s="51">
        <f t="shared" si="2"/>
        <v>5053.25</v>
      </c>
      <c r="K7" s="52"/>
      <c r="L7" s="1" t="s">
        <v>34</v>
      </c>
      <c r="M7" s="3" t="s">
        <v>74</v>
      </c>
      <c r="N7" s="60">
        <v>89352</v>
      </c>
      <c r="O7" s="60"/>
      <c r="P7" s="60"/>
    </row>
    <row r="8" spans="1:18" s="17" customFormat="1" ht="30" customHeight="1" x14ac:dyDescent="0.25">
      <c r="A8" s="10">
        <v>5</v>
      </c>
      <c r="B8" s="42" t="s">
        <v>47</v>
      </c>
      <c r="C8" s="11" t="s">
        <v>9</v>
      </c>
      <c r="D8" s="14">
        <v>1245</v>
      </c>
      <c r="E8" s="5">
        <v>1.53</v>
      </c>
      <c r="F8" s="15">
        <f t="shared" si="0"/>
        <v>1904.8500000000001</v>
      </c>
      <c r="G8" s="14">
        <v>1504</v>
      </c>
      <c r="H8" s="6">
        <v>1.5</v>
      </c>
      <c r="I8" s="15">
        <f t="shared" si="1"/>
        <v>2256</v>
      </c>
      <c r="J8" s="51">
        <f t="shared" si="2"/>
        <v>4160.8500000000004</v>
      </c>
      <c r="K8" s="52"/>
      <c r="L8" s="1" t="s">
        <v>34</v>
      </c>
      <c r="M8" s="3" t="s">
        <v>73</v>
      </c>
      <c r="N8" s="60">
        <v>89019</v>
      </c>
      <c r="O8" s="60"/>
      <c r="P8" s="60"/>
    </row>
    <row r="9" spans="1:18" s="17" customFormat="1" ht="30" customHeight="1" x14ac:dyDescent="0.25">
      <c r="A9" s="10">
        <v>6</v>
      </c>
      <c r="B9" s="42" t="s">
        <v>48</v>
      </c>
      <c r="C9" s="11" t="s">
        <v>9</v>
      </c>
      <c r="D9" s="14">
        <v>375</v>
      </c>
      <c r="E9" s="44"/>
      <c r="F9" s="15">
        <f t="shared" si="0"/>
        <v>0</v>
      </c>
      <c r="G9" s="14">
        <v>270</v>
      </c>
      <c r="H9" s="44"/>
      <c r="I9" s="15">
        <f t="shared" si="1"/>
        <v>0</v>
      </c>
      <c r="J9" s="51">
        <f t="shared" si="2"/>
        <v>0</v>
      </c>
      <c r="K9" s="52"/>
      <c r="L9" s="1" t="s">
        <v>34</v>
      </c>
      <c r="M9" s="3" t="s">
        <v>77</v>
      </c>
      <c r="N9" s="59" t="s">
        <v>85</v>
      </c>
      <c r="O9" s="59"/>
      <c r="P9" s="59"/>
    </row>
    <row r="10" spans="1:18" s="17" customFormat="1" ht="30" customHeight="1" x14ac:dyDescent="0.25">
      <c r="A10" s="10">
        <v>7</v>
      </c>
      <c r="B10" s="42" t="s">
        <v>49</v>
      </c>
      <c r="C10" s="11" t="s">
        <v>9</v>
      </c>
      <c r="D10" s="14">
        <v>1445</v>
      </c>
      <c r="E10" s="44"/>
      <c r="F10" s="15">
        <f t="shared" si="0"/>
        <v>0</v>
      </c>
      <c r="G10" s="14">
        <v>4496</v>
      </c>
      <c r="H10" s="44"/>
      <c r="I10" s="15">
        <f t="shared" si="1"/>
        <v>0</v>
      </c>
      <c r="J10" s="51">
        <f t="shared" si="2"/>
        <v>0</v>
      </c>
      <c r="K10" s="52"/>
      <c r="L10" s="1" t="s">
        <v>34</v>
      </c>
      <c r="M10" s="3" t="s">
        <v>75</v>
      </c>
      <c r="N10" s="59" t="s">
        <v>86</v>
      </c>
      <c r="O10" s="59"/>
      <c r="P10" s="59"/>
    </row>
    <row r="11" spans="1:18" s="17" customFormat="1" ht="30" customHeight="1" x14ac:dyDescent="0.25">
      <c r="A11" s="10">
        <v>8</v>
      </c>
      <c r="B11" s="42" t="s">
        <v>55</v>
      </c>
      <c r="C11" s="11" t="s">
        <v>9</v>
      </c>
      <c r="D11" s="14">
        <v>150</v>
      </c>
      <c r="E11" s="5">
        <v>5.54</v>
      </c>
      <c r="F11" s="15">
        <f>E11*D11</f>
        <v>831</v>
      </c>
      <c r="G11" s="14">
        <v>403</v>
      </c>
      <c r="H11" s="6">
        <v>5.39</v>
      </c>
      <c r="I11" s="15">
        <f>H11*G11</f>
        <v>2172.17</v>
      </c>
      <c r="J11" s="51">
        <f>I11+F11</f>
        <v>3003.17</v>
      </c>
      <c r="K11" s="52"/>
      <c r="L11" s="1" t="s">
        <v>34</v>
      </c>
      <c r="M11" s="3" t="s">
        <v>73</v>
      </c>
      <c r="N11" s="60">
        <v>89039</v>
      </c>
      <c r="O11" s="60"/>
      <c r="P11" s="60"/>
    </row>
    <row r="12" spans="1:18" s="17" customFormat="1" ht="30" customHeight="1" x14ac:dyDescent="0.25">
      <c r="A12" s="10">
        <v>9</v>
      </c>
      <c r="B12" s="42" t="s">
        <v>50</v>
      </c>
      <c r="C12" s="11" t="s">
        <v>9</v>
      </c>
      <c r="D12" s="14">
        <v>109750</v>
      </c>
      <c r="E12" s="5">
        <v>0.3584</v>
      </c>
      <c r="F12" s="15">
        <f t="shared" si="0"/>
        <v>39334.400000000001</v>
      </c>
      <c r="G12" s="14">
        <v>848991</v>
      </c>
      <c r="H12" s="6">
        <v>0.34839999999999999</v>
      </c>
      <c r="I12" s="15">
        <f t="shared" si="1"/>
        <v>295788.4644</v>
      </c>
      <c r="J12" s="51">
        <f t="shared" si="2"/>
        <v>335122.86440000002</v>
      </c>
      <c r="K12" s="52"/>
      <c r="L12" s="1" t="s">
        <v>34</v>
      </c>
      <c r="M12" s="3" t="s">
        <v>73</v>
      </c>
      <c r="N12" s="60">
        <v>89038</v>
      </c>
      <c r="O12" s="60"/>
      <c r="P12" s="60"/>
    </row>
    <row r="13" spans="1:18" s="17" customFormat="1" ht="30" customHeight="1" x14ac:dyDescent="0.25">
      <c r="A13" s="10">
        <v>10</v>
      </c>
      <c r="B13" s="42" t="s">
        <v>51</v>
      </c>
      <c r="C13" s="11" t="s">
        <v>9</v>
      </c>
      <c r="D13" s="14">
        <v>0</v>
      </c>
      <c r="E13" s="44"/>
      <c r="F13" s="15">
        <f t="shared" si="0"/>
        <v>0</v>
      </c>
      <c r="G13" s="14">
        <v>344216</v>
      </c>
      <c r="H13" s="44"/>
      <c r="I13" s="15">
        <f t="shared" si="1"/>
        <v>0</v>
      </c>
      <c r="J13" s="51">
        <f t="shared" si="2"/>
        <v>0</v>
      </c>
      <c r="K13" s="52"/>
      <c r="L13" s="1" t="s">
        <v>34</v>
      </c>
      <c r="M13" s="3" t="s">
        <v>73</v>
      </c>
      <c r="N13" s="59" t="s">
        <v>83</v>
      </c>
      <c r="O13" s="59"/>
      <c r="P13" s="59"/>
    </row>
    <row r="14" spans="1:18" s="17" customFormat="1" ht="30" customHeight="1" x14ac:dyDescent="0.25">
      <c r="A14" s="10">
        <v>11</v>
      </c>
      <c r="B14" s="42" t="s">
        <v>52</v>
      </c>
      <c r="C14" s="11" t="s">
        <v>9</v>
      </c>
      <c r="D14" s="14">
        <v>4850</v>
      </c>
      <c r="E14" s="44"/>
      <c r="F14" s="15">
        <f t="shared" si="0"/>
        <v>0</v>
      </c>
      <c r="G14" s="14">
        <v>39350</v>
      </c>
      <c r="H14" s="44"/>
      <c r="I14" s="15">
        <f t="shared" si="1"/>
        <v>0</v>
      </c>
      <c r="J14" s="51">
        <f t="shared" si="2"/>
        <v>0</v>
      </c>
      <c r="K14" s="52"/>
      <c r="L14" s="1" t="s">
        <v>34</v>
      </c>
      <c r="M14" s="3" t="s">
        <v>74</v>
      </c>
      <c r="N14" s="59" t="s">
        <v>86</v>
      </c>
      <c r="O14" s="59"/>
      <c r="P14" s="59"/>
    </row>
    <row r="15" spans="1:18" s="17" customFormat="1" ht="30" customHeight="1" x14ac:dyDescent="0.25">
      <c r="A15" s="10">
        <v>12</v>
      </c>
      <c r="B15" s="42" t="s">
        <v>53</v>
      </c>
      <c r="C15" s="11" t="s">
        <v>9</v>
      </c>
      <c r="D15" s="12">
        <v>4100</v>
      </c>
      <c r="E15" s="5">
        <v>0.33110000000000001</v>
      </c>
      <c r="F15" s="13">
        <f t="shared" si="0"/>
        <v>1357.51</v>
      </c>
      <c r="G15" s="12">
        <v>18421</v>
      </c>
      <c r="H15" s="5">
        <v>0.3211</v>
      </c>
      <c r="I15" s="13">
        <f t="shared" si="1"/>
        <v>5914.9831000000004</v>
      </c>
      <c r="J15" s="49">
        <f t="shared" si="2"/>
        <v>7272.4931000000006</v>
      </c>
      <c r="K15" s="50"/>
      <c r="L15" s="1" t="s">
        <v>34</v>
      </c>
      <c r="M15" s="3" t="s">
        <v>73</v>
      </c>
      <c r="N15" s="60">
        <v>89028</v>
      </c>
      <c r="O15" s="60"/>
      <c r="P15" s="60"/>
    </row>
    <row r="16" spans="1:18" s="17" customFormat="1" ht="30" customHeight="1" x14ac:dyDescent="0.25">
      <c r="A16" s="10">
        <v>13</v>
      </c>
      <c r="B16" s="42" t="s">
        <v>54</v>
      </c>
      <c r="C16" s="11" t="s">
        <v>9</v>
      </c>
      <c r="D16" s="12"/>
      <c r="E16" s="5">
        <v>5.71</v>
      </c>
      <c r="F16" s="13">
        <f t="shared" si="0"/>
        <v>0</v>
      </c>
      <c r="G16" s="12">
        <v>205</v>
      </c>
      <c r="H16" s="5">
        <v>5.56</v>
      </c>
      <c r="I16" s="13">
        <f t="shared" si="1"/>
        <v>1139.8</v>
      </c>
      <c r="J16" s="97">
        <f t="shared" si="2"/>
        <v>1139.8</v>
      </c>
      <c r="K16" s="98"/>
      <c r="L16" s="1" t="s">
        <v>34</v>
      </c>
      <c r="M16" s="4" t="s">
        <v>74</v>
      </c>
      <c r="N16" s="60">
        <v>89346</v>
      </c>
      <c r="O16" s="60"/>
      <c r="P16" s="60"/>
    </row>
    <row r="17" spans="1:16" s="17" customFormat="1" ht="30" customHeight="1" x14ac:dyDescent="0.25">
      <c r="A17" s="62" t="s">
        <v>27</v>
      </c>
      <c r="B17" s="63"/>
      <c r="C17" s="63"/>
      <c r="D17" s="63"/>
      <c r="E17" s="64"/>
      <c r="F17" s="16">
        <f>SUM(F4:F16)</f>
        <v>57968.452500000007</v>
      </c>
      <c r="G17" s="53"/>
      <c r="H17" s="55"/>
      <c r="I17" s="16">
        <f>SUM(I4:I16)</f>
        <v>454816.81850000005</v>
      </c>
      <c r="J17" s="51">
        <f>SUM(J4:J16)</f>
        <v>512785.27100000007</v>
      </c>
      <c r="K17" s="52">
        <f>SUM(K4:K16)</f>
        <v>0</v>
      </c>
      <c r="L17" s="58"/>
      <c r="M17" s="58"/>
      <c r="N17" s="58"/>
      <c r="O17" s="58"/>
      <c r="P17" s="58"/>
    </row>
    <row r="18" spans="1:16" s="17" customFormat="1" ht="30" customHeight="1" x14ac:dyDescent="0.25"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</row>
    <row r="19" spans="1:16" s="17" customFormat="1" ht="30" customHeight="1" x14ac:dyDescent="0.25">
      <c r="A19" s="96" t="s">
        <v>7</v>
      </c>
      <c r="B19" s="96"/>
      <c r="C19" s="96"/>
      <c r="D19" s="96"/>
      <c r="E19" s="96"/>
      <c r="F19" s="96"/>
      <c r="G19" s="96"/>
      <c r="H19" s="96"/>
      <c r="I19" s="96"/>
      <c r="J19" s="18"/>
      <c r="K19" s="71" t="s">
        <v>14</v>
      </c>
      <c r="L19" s="72"/>
      <c r="M19" s="72"/>
      <c r="N19" s="72"/>
      <c r="O19" s="72"/>
      <c r="P19" s="73"/>
    </row>
    <row r="20" spans="1:16" s="17" customFormat="1" ht="30" customHeight="1" x14ac:dyDescent="0.25">
      <c r="A20" s="37" t="s">
        <v>0</v>
      </c>
      <c r="B20" s="38" t="s">
        <v>1</v>
      </c>
      <c r="C20" s="37" t="s">
        <v>6</v>
      </c>
      <c r="D20" s="37" t="s">
        <v>2</v>
      </c>
      <c r="E20" s="39" t="s">
        <v>24</v>
      </c>
      <c r="F20" s="37" t="s">
        <v>5</v>
      </c>
      <c r="G20" s="39" t="s">
        <v>4</v>
      </c>
      <c r="H20" s="40" t="s">
        <v>3</v>
      </c>
      <c r="I20" s="39" t="s">
        <v>42</v>
      </c>
      <c r="J20" s="18"/>
      <c r="K20" s="37" t="s">
        <v>0</v>
      </c>
      <c r="L20" s="102" t="s">
        <v>1</v>
      </c>
      <c r="M20" s="103"/>
      <c r="N20" s="37" t="s">
        <v>28</v>
      </c>
      <c r="O20" s="39" t="s">
        <v>33</v>
      </c>
      <c r="P20" s="37" t="s">
        <v>5</v>
      </c>
    </row>
    <row r="21" spans="1:16" s="17" customFormat="1" ht="30" customHeight="1" x14ac:dyDescent="0.25">
      <c r="A21" s="19">
        <v>14</v>
      </c>
      <c r="B21" s="41" t="s">
        <v>57</v>
      </c>
      <c r="C21" s="20" t="s">
        <v>37</v>
      </c>
      <c r="D21" s="21">
        <v>0</v>
      </c>
      <c r="E21" s="44"/>
      <c r="F21" s="22">
        <f t="shared" ref="F21:F34" si="3">E21*D21</f>
        <v>0</v>
      </c>
      <c r="G21" s="1" t="s">
        <v>34</v>
      </c>
      <c r="H21" s="8" t="s">
        <v>76</v>
      </c>
      <c r="I21" s="45" t="s">
        <v>87</v>
      </c>
      <c r="J21" s="18"/>
      <c r="K21" s="19">
        <v>28</v>
      </c>
      <c r="L21" s="56" t="s">
        <v>20</v>
      </c>
      <c r="M21" s="57"/>
      <c r="N21" s="36">
        <v>22</v>
      </c>
      <c r="O21" s="7">
        <v>630</v>
      </c>
      <c r="P21" s="22">
        <f>N21*O21</f>
        <v>13860</v>
      </c>
    </row>
    <row r="22" spans="1:16" s="17" customFormat="1" ht="30" customHeight="1" x14ac:dyDescent="0.25">
      <c r="A22" s="19">
        <v>15</v>
      </c>
      <c r="B22" s="41" t="s">
        <v>58</v>
      </c>
      <c r="C22" s="20" t="s">
        <v>11</v>
      </c>
      <c r="D22" s="21">
        <v>184</v>
      </c>
      <c r="E22" s="6">
        <v>22.35</v>
      </c>
      <c r="F22" s="22">
        <f t="shared" si="3"/>
        <v>4112.4000000000005</v>
      </c>
      <c r="G22" s="1" t="s">
        <v>34</v>
      </c>
      <c r="H22" s="8" t="s">
        <v>78</v>
      </c>
      <c r="I22" s="43">
        <v>89169</v>
      </c>
      <c r="J22" s="18"/>
      <c r="K22" s="19">
        <v>29</v>
      </c>
      <c r="L22" s="56" t="s">
        <v>21</v>
      </c>
      <c r="M22" s="57"/>
      <c r="N22" s="36">
        <v>15</v>
      </c>
      <c r="O22" s="7">
        <v>630</v>
      </c>
      <c r="P22" s="22">
        <f>N22*O22</f>
        <v>9450</v>
      </c>
    </row>
    <row r="23" spans="1:16" s="17" customFormat="1" ht="30" customHeight="1" x14ac:dyDescent="0.25">
      <c r="A23" s="19">
        <v>16</v>
      </c>
      <c r="B23" s="41" t="s">
        <v>65</v>
      </c>
      <c r="C23" s="20" t="s">
        <v>11</v>
      </c>
      <c r="D23" s="21">
        <v>10</v>
      </c>
      <c r="E23" s="6">
        <v>22.35</v>
      </c>
      <c r="F23" s="22">
        <f t="shared" si="3"/>
        <v>223.5</v>
      </c>
      <c r="G23" s="1" t="s">
        <v>34</v>
      </c>
      <c r="H23" s="2" t="s">
        <v>78</v>
      </c>
      <c r="I23" s="2">
        <v>89170</v>
      </c>
      <c r="J23" s="18"/>
      <c r="K23" s="19">
        <v>30</v>
      </c>
      <c r="L23" s="56" t="s">
        <v>22</v>
      </c>
      <c r="M23" s="57"/>
      <c r="N23" s="36">
        <v>14</v>
      </c>
      <c r="O23" s="7">
        <v>630</v>
      </c>
      <c r="P23" s="22">
        <f>N23*O23</f>
        <v>8820</v>
      </c>
    </row>
    <row r="24" spans="1:16" s="17" customFormat="1" ht="30" customHeight="1" x14ac:dyDescent="0.25">
      <c r="A24" s="19">
        <v>17</v>
      </c>
      <c r="B24" s="41" t="s">
        <v>59</v>
      </c>
      <c r="C24" s="20" t="s">
        <v>38</v>
      </c>
      <c r="D24" s="21">
        <v>4</v>
      </c>
      <c r="E24" s="44"/>
      <c r="F24" s="22">
        <f t="shared" si="3"/>
        <v>0</v>
      </c>
      <c r="G24" s="1" t="s">
        <v>34</v>
      </c>
      <c r="H24" s="2" t="s">
        <v>79</v>
      </c>
      <c r="I24" s="46" t="s">
        <v>87</v>
      </c>
      <c r="J24" s="18"/>
      <c r="K24" s="62" t="s">
        <v>29</v>
      </c>
      <c r="L24" s="63"/>
      <c r="M24" s="63"/>
      <c r="N24" s="63"/>
      <c r="O24" s="64"/>
      <c r="P24" s="22">
        <f>SUM(P21:P23)</f>
        <v>32130</v>
      </c>
    </row>
    <row r="25" spans="1:16" s="17" customFormat="1" ht="30" customHeight="1" x14ac:dyDescent="0.25">
      <c r="A25" s="19">
        <v>18</v>
      </c>
      <c r="B25" s="41" t="s">
        <v>60</v>
      </c>
      <c r="C25" s="20" t="s">
        <v>37</v>
      </c>
      <c r="D25" s="21">
        <v>30</v>
      </c>
      <c r="E25" s="44"/>
      <c r="F25" s="22">
        <f t="shared" si="3"/>
        <v>0</v>
      </c>
      <c r="G25" s="1" t="s">
        <v>34</v>
      </c>
      <c r="H25" s="2" t="s">
        <v>80</v>
      </c>
      <c r="I25" s="46" t="s">
        <v>87</v>
      </c>
      <c r="J25" s="18"/>
      <c r="K25" s="23"/>
      <c r="L25" s="23"/>
      <c r="M25" s="23"/>
      <c r="N25" s="23"/>
      <c r="O25" s="23"/>
      <c r="P25" s="18"/>
    </row>
    <row r="26" spans="1:16" s="17" customFormat="1" ht="30" customHeight="1" x14ac:dyDescent="0.25">
      <c r="A26" s="19">
        <v>19</v>
      </c>
      <c r="B26" s="41" t="s">
        <v>61</v>
      </c>
      <c r="C26" s="20" t="s">
        <v>12</v>
      </c>
      <c r="D26" s="21">
        <v>11</v>
      </c>
      <c r="E26" s="5">
        <v>17.850000000000001</v>
      </c>
      <c r="F26" s="22">
        <f t="shared" si="3"/>
        <v>196.35000000000002</v>
      </c>
      <c r="G26" s="1" t="s">
        <v>34</v>
      </c>
      <c r="H26" s="2" t="s">
        <v>73</v>
      </c>
      <c r="I26" s="2">
        <v>89275</v>
      </c>
      <c r="J26" s="18"/>
      <c r="K26" s="71" t="s">
        <v>25</v>
      </c>
      <c r="L26" s="72"/>
      <c r="M26" s="72"/>
      <c r="N26" s="72"/>
      <c r="O26" s="72"/>
      <c r="P26" s="73"/>
    </row>
    <row r="27" spans="1:16" s="17" customFormat="1" ht="30" customHeight="1" x14ac:dyDescent="0.25">
      <c r="A27" s="19">
        <v>20</v>
      </c>
      <c r="B27" s="41" t="s">
        <v>62</v>
      </c>
      <c r="C27" s="20" t="s">
        <v>13</v>
      </c>
      <c r="D27" s="21">
        <v>20</v>
      </c>
      <c r="E27" s="6">
        <v>4.28</v>
      </c>
      <c r="F27" s="22">
        <f t="shared" si="3"/>
        <v>85.600000000000009</v>
      </c>
      <c r="G27" s="1" t="s">
        <v>34</v>
      </c>
      <c r="H27" s="2" t="s">
        <v>73</v>
      </c>
      <c r="I27" s="2">
        <v>89075</v>
      </c>
      <c r="J27" s="18"/>
      <c r="K27" s="75" t="s">
        <v>31</v>
      </c>
      <c r="L27" s="76"/>
      <c r="M27" s="76"/>
      <c r="N27" s="76"/>
      <c r="O27" s="77"/>
      <c r="P27" s="22">
        <f>J17</f>
        <v>512785.27100000007</v>
      </c>
    </row>
    <row r="28" spans="1:16" s="17" customFormat="1" ht="30" customHeight="1" x14ac:dyDescent="0.25">
      <c r="A28" s="19">
        <v>21</v>
      </c>
      <c r="B28" s="41" t="s">
        <v>63</v>
      </c>
      <c r="C28" s="20" t="s">
        <v>13</v>
      </c>
      <c r="D28" s="21">
        <v>57</v>
      </c>
      <c r="E28" s="6">
        <v>3.65</v>
      </c>
      <c r="F28" s="22">
        <f t="shared" si="3"/>
        <v>208.04999999999998</v>
      </c>
      <c r="G28" s="1" t="s">
        <v>34</v>
      </c>
      <c r="H28" s="2" t="s">
        <v>73</v>
      </c>
      <c r="I28" s="2">
        <v>89220</v>
      </c>
      <c r="J28" s="18"/>
      <c r="K28" s="78" t="s">
        <v>32</v>
      </c>
      <c r="L28" s="79"/>
      <c r="M28" s="79"/>
      <c r="N28" s="79"/>
      <c r="O28" s="80"/>
      <c r="P28" s="22">
        <f>F35</f>
        <v>42346.54</v>
      </c>
    </row>
    <row r="29" spans="1:16" s="17" customFormat="1" ht="30" customHeight="1" x14ac:dyDescent="0.25">
      <c r="A29" s="19">
        <v>22</v>
      </c>
      <c r="B29" s="41" t="s">
        <v>64</v>
      </c>
      <c r="C29" s="20" t="s">
        <v>9</v>
      </c>
      <c r="D29" s="21">
        <v>42656</v>
      </c>
      <c r="E29" s="6">
        <v>0.28999999999999998</v>
      </c>
      <c r="F29" s="22">
        <f t="shared" si="3"/>
        <v>12370.24</v>
      </c>
      <c r="G29" s="1" t="s">
        <v>34</v>
      </c>
      <c r="H29" s="2" t="s">
        <v>73</v>
      </c>
      <c r="I29" s="2">
        <v>89083</v>
      </c>
      <c r="J29" s="18"/>
      <c r="K29" s="75" t="s">
        <v>29</v>
      </c>
      <c r="L29" s="76"/>
      <c r="M29" s="76"/>
      <c r="N29" s="76"/>
      <c r="O29" s="77"/>
      <c r="P29" s="22">
        <f>P24</f>
        <v>32130</v>
      </c>
    </row>
    <row r="30" spans="1:16" s="17" customFormat="1" ht="30" customHeight="1" x14ac:dyDescent="0.25">
      <c r="A30" s="19">
        <v>23</v>
      </c>
      <c r="B30" s="41" t="s">
        <v>66</v>
      </c>
      <c r="C30" s="47" t="s">
        <v>89</v>
      </c>
      <c r="D30" s="21">
        <v>17</v>
      </c>
      <c r="E30" s="6">
        <v>2.4500000000000002</v>
      </c>
      <c r="F30" s="22">
        <f t="shared" si="3"/>
        <v>41.650000000000006</v>
      </c>
      <c r="G30" s="1" t="s">
        <v>34</v>
      </c>
      <c r="H30" s="46" t="s">
        <v>88</v>
      </c>
      <c r="I30" s="46">
        <v>89345</v>
      </c>
      <c r="J30" s="18"/>
    </row>
    <row r="31" spans="1:16" s="17" customFormat="1" ht="30" customHeight="1" x14ac:dyDescent="0.25">
      <c r="A31" s="19">
        <v>24</v>
      </c>
      <c r="B31" s="41" t="s">
        <v>67</v>
      </c>
      <c r="C31" s="20" t="s">
        <v>40</v>
      </c>
      <c r="D31" s="21">
        <v>0</v>
      </c>
      <c r="E31" s="5">
        <v>16</v>
      </c>
      <c r="F31" s="22">
        <f t="shared" si="3"/>
        <v>0</v>
      </c>
      <c r="G31" s="1" t="s">
        <v>34</v>
      </c>
      <c r="H31" s="46" t="s">
        <v>90</v>
      </c>
      <c r="I31" s="46" t="s">
        <v>91</v>
      </c>
      <c r="J31" s="23"/>
      <c r="K31" s="53" t="s">
        <v>35</v>
      </c>
      <c r="L31" s="54"/>
      <c r="M31" s="55"/>
      <c r="N31" s="81">
        <f>SUM(P27:P29)</f>
        <v>587261.8110000001</v>
      </c>
      <c r="O31" s="82"/>
      <c r="P31" s="83"/>
    </row>
    <row r="32" spans="1:16" s="17" customFormat="1" ht="30" customHeight="1" x14ac:dyDescent="0.25">
      <c r="A32" s="19">
        <v>25</v>
      </c>
      <c r="B32" s="41" t="s">
        <v>68</v>
      </c>
      <c r="C32" s="20" t="s">
        <v>39</v>
      </c>
      <c r="D32" s="21">
        <v>120</v>
      </c>
      <c r="E32" s="44"/>
      <c r="F32" s="22">
        <f t="shared" si="3"/>
        <v>0</v>
      </c>
      <c r="G32" s="1" t="s">
        <v>34</v>
      </c>
      <c r="H32" s="2" t="s">
        <v>74</v>
      </c>
      <c r="I32" s="46" t="s">
        <v>87</v>
      </c>
      <c r="J32" s="23"/>
      <c r="K32" s="23"/>
      <c r="L32" s="23"/>
      <c r="M32" s="23"/>
      <c r="N32" s="23"/>
      <c r="O32" s="23"/>
      <c r="P32" s="23"/>
    </row>
    <row r="33" spans="1:16" s="17" customFormat="1" ht="30" customHeight="1" x14ac:dyDescent="0.25">
      <c r="A33" s="19">
        <v>26</v>
      </c>
      <c r="B33" s="41" t="s">
        <v>69</v>
      </c>
      <c r="C33" s="47" t="s">
        <v>92</v>
      </c>
      <c r="D33" s="21">
        <v>900</v>
      </c>
      <c r="E33" s="6">
        <v>27.55</v>
      </c>
      <c r="F33" s="22">
        <f t="shared" si="3"/>
        <v>24795</v>
      </c>
      <c r="G33" s="1" t="s">
        <v>34</v>
      </c>
      <c r="H33" s="2" t="s">
        <v>81</v>
      </c>
      <c r="I33" s="2">
        <v>89255</v>
      </c>
      <c r="J33" s="23"/>
      <c r="K33" s="23"/>
      <c r="L33" s="23"/>
      <c r="M33" s="23"/>
      <c r="N33" s="23"/>
      <c r="O33" s="23"/>
      <c r="P33" s="23"/>
    </row>
    <row r="34" spans="1:16" s="17" customFormat="1" ht="30" customHeight="1" x14ac:dyDescent="0.25">
      <c r="A34" s="19">
        <v>27</v>
      </c>
      <c r="B34" s="41" t="s">
        <v>70</v>
      </c>
      <c r="C34" s="20" t="s">
        <v>10</v>
      </c>
      <c r="D34" s="21">
        <v>25</v>
      </c>
      <c r="E34" s="6">
        <v>12.55</v>
      </c>
      <c r="F34" s="22">
        <f t="shared" si="3"/>
        <v>313.75</v>
      </c>
      <c r="G34" s="1" t="s">
        <v>34</v>
      </c>
      <c r="H34" s="9" t="s">
        <v>81</v>
      </c>
      <c r="I34" s="9" t="s">
        <v>84</v>
      </c>
      <c r="J34" s="24"/>
      <c r="K34" s="24"/>
      <c r="L34" s="24"/>
      <c r="M34" s="24"/>
      <c r="N34" s="24"/>
      <c r="O34" s="24"/>
      <c r="P34" s="24"/>
    </row>
    <row r="35" spans="1:16" ht="30" customHeight="1" x14ac:dyDescent="0.25">
      <c r="A35" s="61" t="s">
        <v>26</v>
      </c>
      <c r="B35" s="61"/>
      <c r="C35" s="61"/>
      <c r="D35" s="61"/>
      <c r="E35" s="61"/>
      <c r="F35" s="22">
        <f>SUM(F21:F34)</f>
        <v>42346.54</v>
      </c>
      <c r="G35" s="48"/>
      <c r="H35" s="48"/>
      <c r="I35" s="48"/>
    </row>
    <row r="37" spans="1:16" ht="30" hidden="1" customHeight="1" x14ac:dyDescent="0.25">
      <c r="G37" s="25"/>
      <c r="H37" s="25"/>
      <c r="I37" s="25"/>
      <c r="J37" s="25"/>
      <c r="K37" s="25"/>
      <c r="L37" s="25"/>
      <c r="M37" s="26"/>
      <c r="N37" s="26"/>
      <c r="O37" s="26"/>
      <c r="P37" s="25"/>
    </row>
    <row r="42" spans="1:16" ht="30" hidden="1" customHeight="1" x14ac:dyDescent="0.25">
      <c r="A42" s="30"/>
      <c r="B42" s="30"/>
      <c r="C42" s="30"/>
    </row>
  </sheetData>
  <mergeCells count="59">
    <mergeCell ref="A1:C1"/>
    <mergeCell ref="D1:F1"/>
    <mergeCell ref="A2:C2"/>
    <mergeCell ref="D2:D3"/>
    <mergeCell ref="E2:E3"/>
    <mergeCell ref="F2:F3"/>
    <mergeCell ref="G2:G3"/>
    <mergeCell ref="H2:H3"/>
    <mergeCell ref="J4:K4"/>
    <mergeCell ref="N4:P4"/>
    <mergeCell ref="G1:I1"/>
    <mergeCell ref="J1:K3"/>
    <mergeCell ref="L1:L3"/>
    <mergeCell ref="M1:M3"/>
    <mergeCell ref="N1:P3"/>
    <mergeCell ref="I2:I3"/>
    <mergeCell ref="J5:K5"/>
    <mergeCell ref="N5:P5"/>
    <mergeCell ref="J6:K6"/>
    <mergeCell ref="N6:P6"/>
    <mergeCell ref="J7:K7"/>
    <mergeCell ref="N7:P7"/>
    <mergeCell ref="J8:K8"/>
    <mergeCell ref="N8:P8"/>
    <mergeCell ref="J9:K9"/>
    <mergeCell ref="N9:P9"/>
    <mergeCell ref="J10:K10"/>
    <mergeCell ref="N10:P10"/>
    <mergeCell ref="J11:K11"/>
    <mergeCell ref="N11:P11"/>
    <mergeCell ref="J12:K12"/>
    <mergeCell ref="N12:P12"/>
    <mergeCell ref="J13:K13"/>
    <mergeCell ref="N13:P13"/>
    <mergeCell ref="N14:P14"/>
    <mergeCell ref="J15:K15"/>
    <mergeCell ref="N15:P15"/>
    <mergeCell ref="J16:K16"/>
    <mergeCell ref="N16:P16"/>
    <mergeCell ref="L20:M20"/>
    <mergeCell ref="L21:M21"/>
    <mergeCell ref="L22:M22"/>
    <mergeCell ref="L23:M23"/>
    <mergeCell ref="J14:K14"/>
    <mergeCell ref="A17:E17"/>
    <mergeCell ref="G17:H17"/>
    <mergeCell ref="J17:K17"/>
    <mergeCell ref="L17:P17"/>
    <mergeCell ref="A19:I19"/>
    <mergeCell ref="K19:P19"/>
    <mergeCell ref="A35:E35"/>
    <mergeCell ref="G35:I35"/>
    <mergeCell ref="K24:O24"/>
    <mergeCell ref="K26:P26"/>
    <mergeCell ref="K27:O27"/>
    <mergeCell ref="K28:O28"/>
    <mergeCell ref="K29:O29"/>
    <mergeCell ref="K31:M31"/>
    <mergeCell ref="N31:P31"/>
  </mergeCells>
  <conditionalFormatting sqref="G21:G34 L4:L7 L11:L16">
    <cfRule type="expression" dxfId="7" priority="7">
      <formula>G4="X"</formula>
    </cfRule>
    <cfRule type="expression" dxfId="6" priority="8">
      <formula>G4="Exception"</formula>
    </cfRule>
  </conditionalFormatting>
  <conditionalFormatting sqref="L10:L11">
    <cfRule type="expression" dxfId="5" priority="5">
      <formula>L10="X"</formula>
    </cfRule>
    <cfRule type="expression" dxfId="4" priority="6">
      <formula>L10="Exception"</formula>
    </cfRule>
  </conditionalFormatting>
  <conditionalFormatting sqref="L8">
    <cfRule type="expression" dxfId="3" priority="3">
      <formula>L8="X"</formula>
    </cfRule>
    <cfRule type="expression" dxfId="2" priority="4">
      <formula>L8="Exception"</formula>
    </cfRule>
  </conditionalFormatting>
  <conditionalFormatting sqref="L9">
    <cfRule type="expression" dxfId="1" priority="1">
      <formula>L9="X"</formula>
    </cfRule>
    <cfRule type="expression" dxfId="0" priority="2">
      <formula>L9="Exception"</formula>
    </cfRule>
  </conditionalFormatting>
  <dataValidations count="3">
    <dataValidation type="list" allowBlank="1" showInputMessage="1" showErrorMessage="1" errorTitle="Domestic" error="Please select X to indictae this item is of domestic origin._x000a_" sqref="L4:L16" xr:uid="{00000000-0002-0000-0200-000000000000}">
      <formula1>$R$1:$R$2</formula1>
    </dataValidation>
    <dataValidation type="decimal" allowBlank="1" showErrorMessage="1" errorTitle="Price needed" error="Please enter a price for this line." sqref="H4:H16 O21:O23 E4:E16 E21:E34" xr:uid="{00000000-0002-0000-0200-000001000000}">
      <formula1>0</formula1>
      <formula2>2000</formula2>
    </dataValidation>
    <dataValidation type="list" allowBlank="1" showInputMessage="1" showErrorMessage="1" errorTitle="Domestic" error="Please select X to indictae this item is of domestic origin." sqref="G21:G34" xr:uid="{00000000-0002-0000-0200-000002000000}">
      <formula1>$R$1:$R$2</formula1>
    </dataValidation>
  </dataValidations>
  <hyperlinks>
    <hyperlink ref="B4" r:id="rId1" xr:uid="{00000000-0004-0000-0200-000000000000}"/>
    <hyperlink ref="B5" r:id="rId2" xr:uid="{00000000-0004-0000-0200-000001000000}"/>
    <hyperlink ref="B6" r:id="rId3" xr:uid="{00000000-0004-0000-0200-000002000000}"/>
    <hyperlink ref="B7" r:id="rId4" xr:uid="{00000000-0004-0000-0200-000003000000}"/>
    <hyperlink ref="B8" r:id="rId5" xr:uid="{00000000-0004-0000-0200-000004000000}"/>
    <hyperlink ref="B10" r:id="rId6" xr:uid="{00000000-0004-0000-0200-000005000000}"/>
    <hyperlink ref="B9" r:id="rId7" xr:uid="{00000000-0004-0000-0200-000006000000}"/>
    <hyperlink ref="B11" r:id="rId8" xr:uid="{00000000-0004-0000-0200-000007000000}"/>
    <hyperlink ref="B12" r:id="rId9" xr:uid="{00000000-0004-0000-0200-000008000000}"/>
    <hyperlink ref="B13" r:id="rId10" xr:uid="{00000000-0004-0000-0200-000009000000}"/>
    <hyperlink ref="B14" r:id="rId11" xr:uid="{00000000-0004-0000-0200-00000A000000}"/>
    <hyperlink ref="B15" r:id="rId12" xr:uid="{00000000-0004-0000-0200-00000B000000}"/>
    <hyperlink ref="B16" r:id="rId13" xr:uid="{00000000-0004-0000-0200-00000C000000}"/>
    <hyperlink ref="B21" r:id="rId14" xr:uid="{00000000-0004-0000-0200-00000D000000}"/>
    <hyperlink ref="B22" r:id="rId15" xr:uid="{00000000-0004-0000-0200-00000E000000}"/>
    <hyperlink ref="B23" r:id="rId16" xr:uid="{00000000-0004-0000-0200-00000F000000}"/>
    <hyperlink ref="B24" r:id="rId17" xr:uid="{00000000-0004-0000-0200-000010000000}"/>
    <hyperlink ref="B25" r:id="rId18" xr:uid="{00000000-0004-0000-0200-000011000000}"/>
    <hyperlink ref="B26" r:id="rId19" xr:uid="{00000000-0004-0000-0200-000012000000}"/>
    <hyperlink ref="B27" r:id="rId20" xr:uid="{00000000-0004-0000-0200-000013000000}"/>
    <hyperlink ref="B28" r:id="rId21" xr:uid="{00000000-0004-0000-0200-000014000000}"/>
    <hyperlink ref="B29" r:id="rId22" xr:uid="{00000000-0004-0000-0200-000015000000}"/>
    <hyperlink ref="B30" r:id="rId23" xr:uid="{00000000-0004-0000-0200-000016000000}"/>
    <hyperlink ref="B31" r:id="rId24" xr:uid="{00000000-0004-0000-0200-000017000000}"/>
    <hyperlink ref="B32" r:id="rId25" xr:uid="{00000000-0004-0000-0200-000018000000}"/>
    <hyperlink ref="B33" r:id="rId26" xr:uid="{00000000-0004-0000-0200-000019000000}"/>
    <hyperlink ref="B34" r:id="rId27" xr:uid="{00000000-0004-0000-0200-00001A000000}"/>
  </hyperlinks>
  <pageMargins left="0.5" right="0.5" top="0.5" bottom="0.5" header="0.3" footer="0.3"/>
  <pageSetup scale="47" orientation="landscape" horizontalDpi="4294967293" r:id="rId28"/>
  <headerFooter>
    <oddHeader>&amp;L&amp;"Arial,Regular"&amp;14Massachusetts School Buying Group Milk Bid 2021&amp;R&amp;"Arial,Regular"&amp;14Zone 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MSBG Milk Bid Zone 1</vt:lpstr>
      <vt:lpstr>MSBG Milk Bid Zone 2</vt:lpstr>
      <vt:lpstr>MSBG Milk Bid Zone 3</vt:lpstr>
      <vt:lpstr>'MSBG Milk Bid Zone 1'!Print_Area</vt:lpstr>
      <vt:lpstr>'MSBG Milk Bid Zone 2'!Print_Area</vt:lpstr>
      <vt:lpstr>'MSBG Milk Bid Zone 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</dc:creator>
  <cp:lastModifiedBy>Tim Goossens</cp:lastModifiedBy>
  <cp:lastPrinted>2022-06-21T22:03:00Z</cp:lastPrinted>
  <dcterms:created xsi:type="dcterms:W3CDTF">2019-01-25T13:37:48Z</dcterms:created>
  <dcterms:modified xsi:type="dcterms:W3CDTF">2022-06-22T14:31:01Z</dcterms:modified>
</cp:coreProperties>
</file>